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ЭтаКнига"/>
  <bookViews>
    <workbookView xWindow="0" yWindow="0" windowWidth="28800" windowHeight="11700" tabRatio="916" firstSheet="3" activeTab="5"/>
  </bookViews>
  <sheets>
    <sheet name="Система Скидок" sheetId="122" r:id="rId1"/>
    <sheet name="Калькулятор КП" sheetId="147" r:id="rId2"/>
    <sheet name="Сегменты" sheetId="141" r:id="rId3"/>
    <sheet name="Корпуса коронок" sheetId="120" r:id="rId4"/>
    <sheet name="Коронки Golz" sheetId="117" r:id="rId5"/>
    <sheet name="Подрозетники " sheetId="142" r:id="rId6"/>
    <sheet name="Резьбовые подрозетники &quot;DOUBLE&quot;" sheetId="139" r:id="rId7"/>
    <sheet name="Монтажный набор ТРИАДА" sheetId="140" r:id="rId8"/>
    <sheet name="Коронки DIAMOND HIT" sheetId="143" r:id="rId9"/>
    <sheet name="Кольцевые коронки BC R" sheetId="118" r:id="rId10"/>
    <sheet name="Коронки BKF 500" sheetId="137" r:id="rId11"/>
    <sheet name="Коронки BKF 829" sheetId="135" r:id="rId12"/>
    <sheet name="Коронки SF-D70" sheetId="134" r:id="rId13"/>
    <sheet name="Франкфурты GM" sheetId="144" r:id="rId14"/>
    <sheet name="ПАДы (Фрезы) Имортные" sheetId="146" r:id="rId15"/>
    <sheet name="Фрезы МИСОМ" sheetId="83" r:id="rId16"/>
    <sheet name="Сухорезы" sheetId="111" r:id="rId17"/>
    <sheet name="Дополнительная оснастка" sheetId="115" r:id="rId18"/>
    <sheet name="ЛИТСИЛ" sheetId="108" r:id="rId19"/>
  </sheets>
  <externalReferences>
    <externalReference r:id="rId20"/>
    <externalReference r:id="rId21"/>
    <externalReference r:id="rId22"/>
    <externalReference r:id="rId23"/>
  </externalReferences>
  <definedNames>
    <definedName name="курсе" localSheetId="15">'[1]BF, MIX'!$D$6</definedName>
    <definedName name="курсе">'[2]BF, MIX'!$D$6</definedName>
    <definedName name="Оглавление_Адрес" localSheetId="18">[3]Оглавление!$F$2</definedName>
    <definedName name="Оглавление_Адрес">[4]Оглавление!$F$2</definedName>
    <definedName name="Оглавление_Контакты" localSheetId="18">[3]Оглавление!$F$3</definedName>
    <definedName name="Оглавление_Контакты">[4]Оглавление!$F$3</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4" i="147" l="1"/>
  <c r="C264" i="147"/>
  <c r="C263" i="147"/>
  <c r="E264" i="147"/>
  <c r="F264" i="147" s="1"/>
  <c r="E263" i="147"/>
  <c r="F263" i="147" s="1"/>
  <c r="C260" i="147"/>
  <c r="E260" i="147" s="1"/>
  <c r="F260" i="147" s="1"/>
  <c r="C261" i="147"/>
  <c r="E261" i="147" s="1"/>
  <c r="F261" i="147" s="1"/>
  <c r="C259" i="147"/>
  <c r="E259" i="147" s="1"/>
  <c r="F259" i="147" s="1"/>
  <c r="F258" i="147" s="1"/>
  <c r="F262" i="147" l="1"/>
  <c r="C232" i="147" l="1"/>
  <c r="E233" i="147"/>
  <c r="F233" i="147" s="1"/>
  <c r="C234" i="147"/>
  <c r="C235" i="147"/>
  <c r="E235" i="147" s="1"/>
  <c r="F235" i="147" s="1"/>
  <c r="C236" i="147"/>
  <c r="C238" i="147"/>
  <c r="E238" i="147" s="1"/>
  <c r="F238" i="147" s="1"/>
  <c r="C240" i="147"/>
  <c r="C241" i="147"/>
  <c r="E241" i="147" s="1"/>
  <c r="F241" i="147" s="1"/>
  <c r="C243" i="147"/>
  <c r="E243" i="147" s="1"/>
  <c r="F243" i="147" s="1"/>
  <c r="C244" i="147"/>
  <c r="E244" i="147" s="1"/>
  <c r="F244" i="147" s="1"/>
  <c r="C245" i="147"/>
  <c r="C247" i="147"/>
  <c r="C248" i="147"/>
  <c r="E248" i="147" s="1"/>
  <c r="F248" i="147" s="1"/>
  <c r="C250" i="147"/>
  <c r="E250" i="147" s="1"/>
  <c r="F250" i="147" s="1"/>
  <c r="C251" i="147"/>
  <c r="E251" i="147" s="1"/>
  <c r="F251" i="147" s="1"/>
  <c r="C252" i="147"/>
  <c r="E253" i="147"/>
  <c r="F253" i="147" s="1"/>
  <c r="C254" i="147"/>
  <c r="E254" i="147" s="1"/>
  <c r="F254" i="147" s="1"/>
  <c r="C255" i="147"/>
  <c r="C256" i="147"/>
  <c r="E256" i="147" s="1"/>
  <c r="F256" i="147" s="1"/>
  <c r="C257" i="147"/>
  <c r="E231" i="147"/>
  <c r="F231" i="147" s="1"/>
  <c r="C202" i="147"/>
  <c r="E202" i="147" s="1"/>
  <c r="F202" i="147" s="1"/>
  <c r="C203" i="147"/>
  <c r="C204" i="147"/>
  <c r="E204" i="147" s="1"/>
  <c r="F204" i="147" s="1"/>
  <c r="C205" i="147"/>
  <c r="C206" i="147"/>
  <c r="E206" i="147" s="1"/>
  <c r="F206" i="147" s="1"/>
  <c r="C207" i="147"/>
  <c r="E207" i="147" s="1"/>
  <c r="F207" i="147" s="1"/>
  <c r="C208" i="147"/>
  <c r="C209" i="147"/>
  <c r="C210" i="147"/>
  <c r="C211" i="147"/>
  <c r="E211" i="147" s="1"/>
  <c r="F211" i="147" s="1"/>
  <c r="C212" i="147"/>
  <c r="E212" i="147" s="1"/>
  <c r="F212" i="147" s="1"/>
  <c r="C213" i="147"/>
  <c r="C214" i="147"/>
  <c r="E214" i="147" s="1"/>
  <c r="F214" i="147" s="1"/>
  <c r="C215" i="147"/>
  <c r="C216" i="147"/>
  <c r="E216" i="147" s="1"/>
  <c r="F216" i="147" s="1"/>
  <c r="C217" i="147"/>
  <c r="E217" i="147" s="1"/>
  <c r="F217" i="147" s="1"/>
  <c r="C218" i="147"/>
  <c r="C219" i="147"/>
  <c r="C220" i="147"/>
  <c r="C221" i="147"/>
  <c r="E221" i="147" s="1"/>
  <c r="F221" i="147" s="1"/>
  <c r="C222" i="147"/>
  <c r="E222" i="147" s="1"/>
  <c r="F222" i="147" s="1"/>
  <c r="C223" i="147"/>
  <c r="E223" i="147" s="1"/>
  <c r="F223" i="147" s="1"/>
  <c r="C224" i="147"/>
  <c r="E224" i="147" s="1"/>
  <c r="F224" i="147" s="1"/>
  <c r="C225" i="147"/>
  <c r="C226" i="147"/>
  <c r="E226" i="147" s="1"/>
  <c r="F226" i="147" s="1"/>
  <c r="C227" i="147"/>
  <c r="E227" i="147" s="1"/>
  <c r="F227" i="147" s="1"/>
  <c r="C228" i="147"/>
  <c r="C229" i="147"/>
  <c r="E229" i="147" s="1"/>
  <c r="F229" i="147" s="1"/>
  <c r="C230" i="147"/>
  <c r="E230" i="147" s="1"/>
  <c r="F230" i="147" s="1"/>
  <c r="C201" i="147"/>
  <c r="E257" i="147"/>
  <c r="F257" i="147" s="1"/>
  <c r="E255" i="147"/>
  <c r="F255" i="147" s="1"/>
  <c r="E252" i="147"/>
  <c r="F252" i="147" s="1"/>
  <c r="E249" i="147"/>
  <c r="F249" i="147" s="1"/>
  <c r="E247" i="147"/>
  <c r="F247" i="147" s="1"/>
  <c r="E246" i="147"/>
  <c r="F246" i="147" s="1"/>
  <c r="E245" i="147"/>
  <c r="F245" i="147" s="1"/>
  <c r="E242" i="147"/>
  <c r="F242" i="147" s="1"/>
  <c r="E240" i="147"/>
  <c r="F240" i="147" s="1"/>
  <c r="E239" i="147"/>
  <c r="F239" i="147" s="1"/>
  <c r="E237" i="147"/>
  <c r="F237" i="147" s="1"/>
  <c r="E236" i="147"/>
  <c r="F236" i="147" s="1"/>
  <c r="E234" i="147"/>
  <c r="F234" i="147" s="1"/>
  <c r="E232" i="147"/>
  <c r="F232" i="147" s="1"/>
  <c r="E228" i="147"/>
  <c r="F228" i="147" s="1"/>
  <c r="E225" i="147"/>
  <c r="F225" i="147" s="1"/>
  <c r="E220" i="147"/>
  <c r="F220" i="147" s="1"/>
  <c r="E219" i="147"/>
  <c r="F219" i="147" s="1"/>
  <c r="E218" i="147"/>
  <c r="F218" i="147" s="1"/>
  <c r="E215" i="147"/>
  <c r="F215" i="147" s="1"/>
  <c r="E213" i="147"/>
  <c r="F213" i="147" s="1"/>
  <c r="E210" i="147"/>
  <c r="F210" i="147" s="1"/>
  <c r="E209" i="147"/>
  <c r="F209" i="147" s="1"/>
  <c r="E208" i="147"/>
  <c r="F208" i="147" s="1"/>
  <c r="E205" i="147"/>
  <c r="F205" i="147" s="1"/>
  <c r="E203" i="147"/>
  <c r="F203" i="147" s="1"/>
  <c r="E201" i="147"/>
  <c r="F201" i="147" s="1"/>
  <c r="E173" i="147"/>
  <c r="F173" i="147" s="1"/>
  <c r="E175" i="147"/>
  <c r="F175" i="147" s="1"/>
  <c r="E179" i="147"/>
  <c r="F179" i="147" s="1"/>
  <c r="E181" i="147"/>
  <c r="F181" i="147" s="1"/>
  <c r="E184" i="147"/>
  <c r="F184" i="147" s="1"/>
  <c r="E185" i="147"/>
  <c r="F185" i="147" s="1"/>
  <c r="E188" i="147"/>
  <c r="F188" i="147" s="1"/>
  <c r="E191" i="147"/>
  <c r="F191" i="147" s="1"/>
  <c r="E195" i="147"/>
  <c r="F195" i="147" s="1"/>
  <c r="E198" i="147"/>
  <c r="F198" i="147" s="1"/>
  <c r="C174" i="147"/>
  <c r="E174" i="147" s="1"/>
  <c r="F174" i="147" s="1"/>
  <c r="C176" i="147"/>
  <c r="E176" i="147" s="1"/>
  <c r="F176" i="147" s="1"/>
  <c r="C177" i="147"/>
  <c r="E177" i="147" s="1"/>
  <c r="F177" i="147" s="1"/>
  <c r="C178" i="147"/>
  <c r="E178" i="147" s="1"/>
  <c r="F178" i="147" s="1"/>
  <c r="C180" i="147"/>
  <c r="E180" i="147" s="1"/>
  <c r="F180" i="147" s="1"/>
  <c r="C182" i="147"/>
  <c r="E182" i="147" s="1"/>
  <c r="F182" i="147" s="1"/>
  <c r="C183" i="147"/>
  <c r="E183" i="147" s="1"/>
  <c r="F183" i="147" s="1"/>
  <c r="C185" i="147"/>
  <c r="C186" i="147"/>
  <c r="E186" i="147" s="1"/>
  <c r="F186" i="147" s="1"/>
  <c r="C187" i="147"/>
  <c r="E187" i="147" s="1"/>
  <c r="F187" i="147" s="1"/>
  <c r="C189" i="147"/>
  <c r="E189" i="147" s="1"/>
  <c r="F189" i="147" s="1"/>
  <c r="C190" i="147"/>
  <c r="E190" i="147" s="1"/>
  <c r="F190" i="147" s="1"/>
  <c r="C192" i="147"/>
  <c r="E192" i="147" s="1"/>
  <c r="F192" i="147" s="1"/>
  <c r="C193" i="147"/>
  <c r="E193" i="147" s="1"/>
  <c r="F193" i="147" s="1"/>
  <c r="C194" i="147"/>
  <c r="E194" i="147" s="1"/>
  <c r="F194" i="147" s="1"/>
  <c r="C196" i="147"/>
  <c r="E196" i="147" s="1"/>
  <c r="F196" i="147" s="1"/>
  <c r="C197" i="147"/>
  <c r="E197" i="147" s="1"/>
  <c r="F197" i="147" s="1"/>
  <c r="C198" i="147"/>
  <c r="C199" i="147"/>
  <c r="E199" i="147" s="1"/>
  <c r="F199" i="147" s="1"/>
  <c r="F200" i="147" l="1"/>
  <c r="C144" i="147"/>
  <c r="E144" i="147" s="1"/>
  <c r="F144" i="147" s="1"/>
  <c r="C145" i="147"/>
  <c r="E145" i="147" s="1"/>
  <c r="F145" i="147" s="1"/>
  <c r="C146" i="147"/>
  <c r="E146" i="147" s="1"/>
  <c r="F146" i="147" s="1"/>
  <c r="C147" i="147"/>
  <c r="E147" i="147" s="1"/>
  <c r="F147" i="147" s="1"/>
  <c r="C148" i="147"/>
  <c r="E148" i="147" s="1"/>
  <c r="F148" i="147" s="1"/>
  <c r="C149" i="147"/>
  <c r="E149" i="147" s="1"/>
  <c r="F149" i="147" s="1"/>
  <c r="C150" i="147"/>
  <c r="E150" i="147" s="1"/>
  <c r="F150" i="147" s="1"/>
  <c r="C151" i="147"/>
  <c r="E151" i="147" s="1"/>
  <c r="F151" i="147" s="1"/>
  <c r="C152" i="147"/>
  <c r="E152" i="147" s="1"/>
  <c r="F152" i="147" s="1"/>
  <c r="C153" i="147"/>
  <c r="E153" i="147" s="1"/>
  <c r="F153" i="147" s="1"/>
  <c r="C154" i="147"/>
  <c r="E154" i="147" s="1"/>
  <c r="F154" i="147" s="1"/>
  <c r="C155" i="147"/>
  <c r="E155" i="147" s="1"/>
  <c r="F155" i="147" s="1"/>
  <c r="C156" i="147"/>
  <c r="E156" i="147" s="1"/>
  <c r="F156" i="147" s="1"/>
  <c r="C157" i="147"/>
  <c r="E157" i="147" s="1"/>
  <c r="F157" i="147" s="1"/>
  <c r="C158" i="147"/>
  <c r="E158" i="147" s="1"/>
  <c r="F158" i="147" s="1"/>
  <c r="C159" i="147"/>
  <c r="E159" i="147" s="1"/>
  <c r="F159" i="147" s="1"/>
  <c r="C160" i="147"/>
  <c r="E160" i="147" s="1"/>
  <c r="F160" i="147" s="1"/>
  <c r="C161" i="147"/>
  <c r="E161" i="147" s="1"/>
  <c r="F161" i="147" s="1"/>
  <c r="C162" i="147"/>
  <c r="E162" i="147" s="1"/>
  <c r="F162" i="147" s="1"/>
  <c r="C163" i="147"/>
  <c r="E163" i="147" s="1"/>
  <c r="F163" i="147" s="1"/>
  <c r="C164" i="147"/>
  <c r="E164" i="147" s="1"/>
  <c r="F164" i="147" s="1"/>
  <c r="C165" i="147"/>
  <c r="E165" i="147" s="1"/>
  <c r="F165" i="147" s="1"/>
  <c r="C166" i="147"/>
  <c r="E166" i="147" s="1"/>
  <c r="F166" i="147" s="1"/>
  <c r="C167" i="147"/>
  <c r="E167" i="147" s="1"/>
  <c r="F167" i="147" s="1"/>
  <c r="C168" i="147"/>
  <c r="E168" i="147" s="1"/>
  <c r="F168" i="147" s="1"/>
  <c r="C169" i="147"/>
  <c r="E169" i="147" s="1"/>
  <c r="F169" i="147" s="1"/>
  <c r="C170" i="147"/>
  <c r="E170" i="147" s="1"/>
  <c r="F170" i="147" s="1"/>
  <c r="C171" i="147"/>
  <c r="E171" i="147" s="1"/>
  <c r="F171" i="147" s="1"/>
  <c r="C172" i="147"/>
  <c r="E172" i="147" s="1"/>
  <c r="F172" i="147" s="1"/>
  <c r="C143" i="147"/>
  <c r="E143" i="147" s="1"/>
  <c r="F143" i="147" s="1"/>
  <c r="E66" i="147"/>
  <c r="F66" i="147" s="1"/>
  <c r="E68" i="147"/>
  <c r="F68" i="147" s="1"/>
  <c r="E70" i="147"/>
  <c r="F70" i="147" s="1"/>
  <c r="E74" i="147"/>
  <c r="F74" i="147" s="1"/>
  <c r="E77" i="147"/>
  <c r="F77" i="147" s="1"/>
  <c r="E83" i="147"/>
  <c r="F83" i="147" s="1"/>
  <c r="E87" i="147"/>
  <c r="F87" i="147" s="1"/>
  <c r="C67" i="147"/>
  <c r="E67" i="147" s="1"/>
  <c r="F67" i="147" s="1"/>
  <c r="C69" i="147"/>
  <c r="E69" i="147" s="1"/>
  <c r="F69" i="147" s="1"/>
  <c r="C70" i="147"/>
  <c r="C71" i="147"/>
  <c r="E71" i="147" s="1"/>
  <c r="F71" i="147" s="1"/>
  <c r="C72" i="147"/>
  <c r="E72" i="147" s="1"/>
  <c r="F72" i="147" s="1"/>
  <c r="C73" i="147"/>
  <c r="E73" i="147" s="1"/>
  <c r="F73" i="147" s="1"/>
  <c r="C75" i="147"/>
  <c r="E75" i="147" s="1"/>
  <c r="F75" i="147" s="1"/>
  <c r="C76" i="147"/>
  <c r="E76" i="147" s="1"/>
  <c r="F76" i="147" s="1"/>
  <c r="C78" i="147"/>
  <c r="E78" i="147" s="1"/>
  <c r="F78" i="147" s="1"/>
  <c r="C79" i="147"/>
  <c r="E79" i="147" s="1"/>
  <c r="F79" i="147" s="1"/>
  <c r="C80" i="147"/>
  <c r="E80" i="147" s="1"/>
  <c r="F80" i="147" s="1"/>
  <c r="C81" i="147"/>
  <c r="E81" i="147" s="1"/>
  <c r="F81" i="147" s="1"/>
  <c r="C82" i="147"/>
  <c r="E82" i="147" s="1"/>
  <c r="F82" i="147" s="1"/>
  <c r="C84" i="147"/>
  <c r="E84" i="147" s="1"/>
  <c r="F84" i="147" s="1"/>
  <c r="C85" i="147"/>
  <c r="E85" i="147" s="1"/>
  <c r="F85" i="147" s="1"/>
  <c r="C86" i="147"/>
  <c r="E86" i="147" s="1"/>
  <c r="F86" i="147" s="1"/>
  <c r="C87" i="147"/>
  <c r="C88" i="147"/>
  <c r="E88" i="147" s="1"/>
  <c r="F88" i="147" s="1"/>
  <c r="C89" i="147"/>
  <c r="E89" i="147" s="1"/>
  <c r="F89" i="147" s="1"/>
  <c r="C90" i="147"/>
  <c r="E90" i="147" s="1"/>
  <c r="F90" i="147" s="1"/>
  <c r="E117" i="147"/>
  <c r="F117" i="147" s="1"/>
  <c r="E119" i="147"/>
  <c r="F119" i="147" s="1"/>
  <c r="E125" i="147"/>
  <c r="F125" i="147" s="1"/>
  <c r="E128" i="147"/>
  <c r="F128" i="147" s="1"/>
  <c r="E133" i="147"/>
  <c r="F133" i="147" s="1"/>
  <c r="E134" i="147"/>
  <c r="F134" i="147" s="1"/>
  <c r="C118" i="147"/>
  <c r="E118" i="147" s="1"/>
  <c r="F118" i="147" s="1"/>
  <c r="C120" i="147"/>
  <c r="E120" i="147" s="1"/>
  <c r="F120" i="147" s="1"/>
  <c r="C121" i="147"/>
  <c r="E121" i="147" s="1"/>
  <c r="F121" i="147" s="1"/>
  <c r="C122" i="147"/>
  <c r="E122" i="147" s="1"/>
  <c r="F122" i="147" s="1"/>
  <c r="C123" i="147"/>
  <c r="E123" i="147" s="1"/>
  <c r="F123" i="147" s="1"/>
  <c r="C124" i="147"/>
  <c r="E124" i="147" s="1"/>
  <c r="F124" i="147" s="1"/>
  <c r="C126" i="147"/>
  <c r="E126" i="147" s="1"/>
  <c r="F126" i="147" s="1"/>
  <c r="C127" i="147"/>
  <c r="E127" i="147" s="1"/>
  <c r="F127" i="147" s="1"/>
  <c r="C129" i="147"/>
  <c r="E129" i="147" s="1"/>
  <c r="F129" i="147" s="1"/>
  <c r="C130" i="147"/>
  <c r="E130" i="147" s="1"/>
  <c r="F130" i="147" s="1"/>
  <c r="C131" i="147"/>
  <c r="E131" i="147" s="1"/>
  <c r="F131" i="147" s="1"/>
  <c r="C132" i="147"/>
  <c r="E132" i="147" s="1"/>
  <c r="F132" i="147" s="1"/>
  <c r="C133" i="147"/>
  <c r="C135" i="147"/>
  <c r="E135" i="147" s="1"/>
  <c r="F135" i="147" s="1"/>
  <c r="C136" i="147"/>
  <c r="E136" i="147" s="1"/>
  <c r="F136" i="147" s="1"/>
  <c r="C137" i="147"/>
  <c r="E137" i="147" s="1"/>
  <c r="F137" i="147" s="1"/>
  <c r="C138" i="147"/>
  <c r="E138" i="147" s="1"/>
  <c r="F138" i="147" s="1"/>
  <c r="C139" i="147"/>
  <c r="E139" i="147" s="1"/>
  <c r="F139" i="147" s="1"/>
  <c r="C140" i="147"/>
  <c r="E140" i="147" s="1"/>
  <c r="F140" i="147" s="1"/>
  <c r="C141" i="147"/>
  <c r="E141" i="147" s="1"/>
  <c r="F141" i="147" s="1"/>
  <c r="C93" i="147"/>
  <c r="E93" i="147" s="1"/>
  <c r="F93" i="147" s="1"/>
  <c r="C94" i="147"/>
  <c r="E94" i="147" s="1"/>
  <c r="F94" i="147" s="1"/>
  <c r="C95" i="147"/>
  <c r="E95" i="147" s="1"/>
  <c r="F95" i="147" s="1"/>
  <c r="C96" i="147"/>
  <c r="E96" i="147" s="1"/>
  <c r="F96" i="147" s="1"/>
  <c r="C97" i="147"/>
  <c r="E97" i="147" s="1"/>
  <c r="F97" i="147" s="1"/>
  <c r="C98" i="147"/>
  <c r="E98" i="147" s="1"/>
  <c r="F98" i="147" s="1"/>
  <c r="C99" i="147"/>
  <c r="E99" i="147" s="1"/>
  <c r="F99" i="147" s="1"/>
  <c r="C100" i="147"/>
  <c r="E100" i="147" s="1"/>
  <c r="F100" i="147" s="1"/>
  <c r="C101" i="147"/>
  <c r="E101" i="147" s="1"/>
  <c r="F101" i="147" s="1"/>
  <c r="C102" i="147"/>
  <c r="E102" i="147" s="1"/>
  <c r="F102" i="147" s="1"/>
  <c r="C103" i="147"/>
  <c r="E103" i="147" s="1"/>
  <c r="F103" i="147" s="1"/>
  <c r="C104" i="147"/>
  <c r="E104" i="147" s="1"/>
  <c r="F104" i="147" s="1"/>
  <c r="C105" i="147"/>
  <c r="E105" i="147" s="1"/>
  <c r="F105" i="147" s="1"/>
  <c r="C106" i="147"/>
  <c r="E106" i="147" s="1"/>
  <c r="F106" i="147" s="1"/>
  <c r="C107" i="147"/>
  <c r="E107" i="147" s="1"/>
  <c r="F107" i="147" s="1"/>
  <c r="C108" i="147"/>
  <c r="E108" i="147" s="1"/>
  <c r="F108" i="147" s="1"/>
  <c r="C109" i="147"/>
  <c r="E109" i="147" s="1"/>
  <c r="F109" i="147" s="1"/>
  <c r="C110" i="147"/>
  <c r="E110" i="147" s="1"/>
  <c r="F110" i="147" s="1"/>
  <c r="C111" i="147"/>
  <c r="E111" i="147" s="1"/>
  <c r="F111" i="147" s="1"/>
  <c r="C112" i="147"/>
  <c r="E112" i="147" s="1"/>
  <c r="F112" i="147" s="1"/>
  <c r="C113" i="147"/>
  <c r="E113" i="147" s="1"/>
  <c r="F113" i="147" s="1"/>
  <c r="C114" i="147"/>
  <c r="E114" i="147" s="1"/>
  <c r="F114" i="147" s="1"/>
  <c r="C115" i="147"/>
  <c r="E115" i="147" s="1"/>
  <c r="F115" i="147" s="1"/>
  <c r="C116" i="147"/>
  <c r="E116" i="147" s="1"/>
  <c r="F116" i="147" s="1"/>
  <c r="C92" i="147"/>
  <c r="E92" i="147" s="1"/>
  <c r="F92" i="147" s="1"/>
  <c r="F142" i="147" l="1"/>
  <c r="F91" i="147"/>
  <c r="C42" i="147" l="1"/>
  <c r="E42" i="147" s="1"/>
  <c r="F42" i="147" s="1"/>
  <c r="C43" i="147"/>
  <c r="E43" i="147" s="1"/>
  <c r="F43" i="147" s="1"/>
  <c r="C44" i="147"/>
  <c r="E44" i="147" s="1"/>
  <c r="F44" i="147" s="1"/>
  <c r="C45" i="147"/>
  <c r="E45" i="147" s="1"/>
  <c r="F45" i="147" s="1"/>
  <c r="C46" i="147"/>
  <c r="E46" i="147" s="1"/>
  <c r="F46" i="147" s="1"/>
  <c r="C47" i="147"/>
  <c r="E47" i="147" s="1"/>
  <c r="F47" i="147" s="1"/>
  <c r="C48" i="147"/>
  <c r="E48" i="147" s="1"/>
  <c r="F48" i="147" s="1"/>
  <c r="C49" i="147"/>
  <c r="E49" i="147" s="1"/>
  <c r="F49" i="147" s="1"/>
  <c r="C50" i="147"/>
  <c r="E50" i="147" s="1"/>
  <c r="F50" i="147" s="1"/>
  <c r="C51" i="147"/>
  <c r="E51" i="147" s="1"/>
  <c r="F51" i="147" s="1"/>
  <c r="C52" i="147"/>
  <c r="E52" i="147" s="1"/>
  <c r="F52" i="147" s="1"/>
  <c r="C53" i="147"/>
  <c r="E53" i="147" s="1"/>
  <c r="F53" i="147" s="1"/>
  <c r="C54" i="147"/>
  <c r="E54" i="147" s="1"/>
  <c r="F54" i="147" s="1"/>
  <c r="C55" i="147"/>
  <c r="E55" i="147" s="1"/>
  <c r="F55" i="147" s="1"/>
  <c r="C56" i="147"/>
  <c r="E56" i="147" s="1"/>
  <c r="F56" i="147" s="1"/>
  <c r="C57" i="147"/>
  <c r="E57" i="147" s="1"/>
  <c r="F57" i="147" s="1"/>
  <c r="C58" i="147"/>
  <c r="E58" i="147" s="1"/>
  <c r="F58" i="147" s="1"/>
  <c r="C59" i="147"/>
  <c r="E59" i="147" s="1"/>
  <c r="F59" i="147" s="1"/>
  <c r="C60" i="147"/>
  <c r="E60" i="147" s="1"/>
  <c r="F60" i="147" s="1"/>
  <c r="C61" i="147"/>
  <c r="E61" i="147" s="1"/>
  <c r="F61" i="147" s="1"/>
  <c r="C62" i="147"/>
  <c r="E62" i="147" s="1"/>
  <c r="F62" i="147" s="1"/>
  <c r="C63" i="147"/>
  <c r="E63" i="147" s="1"/>
  <c r="F63" i="147" s="1"/>
  <c r="C64" i="147"/>
  <c r="E64" i="147" s="1"/>
  <c r="F64" i="147" s="1"/>
  <c r="C65" i="147"/>
  <c r="E65" i="147" s="1"/>
  <c r="F65" i="147" s="1"/>
  <c r="C41" i="147"/>
  <c r="E41" i="147" s="1"/>
  <c r="F41" i="147" s="1"/>
  <c r="F40" i="147" l="1"/>
  <c r="C39" i="147"/>
  <c r="E39" i="147" s="1"/>
  <c r="F39" i="147" s="1"/>
  <c r="C38" i="147"/>
  <c r="E38" i="147" s="1"/>
  <c r="F38" i="147" s="1"/>
  <c r="C37" i="147"/>
  <c r="E37" i="147" s="1"/>
  <c r="F37" i="147" s="1"/>
  <c r="C36" i="147"/>
  <c r="E36" i="147" s="1"/>
  <c r="F36" i="147" s="1"/>
  <c r="C35" i="147"/>
  <c r="E35" i="147" s="1"/>
  <c r="F35" i="147" s="1"/>
  <c r="C34" i="147"/>
  <c r="E34" i="147" s="1"/>
  <c r="F34" i="147" s="1"/>
  <c r="C33" i="147"/>
  <c r="E33" i="147" s="1"/>
  <c r="F33" i="147" s="1"/>
  <c r="C32" i="147"/>
  <c r="E32" i="147" s="1"/>
  <c r="F32" i="147" s="1"/>
  <c r="C31" i="147"/>
  <c r="E31" i="147" s="1"/>
  <c r="F31" i="147" s="1"/>
  <c r="C30" i="147"/>
  <c r="E30" i="147" s="1"/>
  <c r="F30" i="147" s="1"/>
  <c r="C29" i="147"/>
  <c r="E29" i="147" s="1"/>
  <c r="F29" i="147" s="1"/>
  <c r="C28" i="147"/>
  <c r="E28" i="147" s="1"/>
  <c r="F28" i="147" s="1"/>
  <c r="C27" i="147"/>
  <c r="E27" i="147" s="1"/>
  <c r="F27" i="147" s="1"/>
  <c r="C26" i="147"/>
  <c r="E26" i="147" s="1"/>
  <c r="F26" i="147" s="1"/>
  <c r="C25" i="147"/>
  <c r="E25" i="147" s="1"/>
  <c r="F25" i="147" s="1"/>
  <c r="C24" i="147"/>
  <c r="E24" i="147" s="1"/>
  <c r="F24" i="147" s="1"/>
  <c r="C23" i="147"/>
  <c r="E23" i="147" s="1"/>
  <c r="F23" i="147" s="1"/>
  <c r="C22" i="147"/>
  <c r="E22" i="147" s="1"/>
  <c r="F22" i="147" s="1"/>
  <c r="E18" i="147"/>
  <c r="F18" i="147" s="1"/>
  <c r="E19" i="147"/>
  <c r="F19" i="147" s="1"/>
  <c r="E20" i="147"/>
  <c r="F20" i="147" s="1"/>
  <c r="C16" i="147"/>
  <c r="E16" i="147" s="1"/>
  <c r="F16" i="147" s="1"/>
  <c r="C17" i="147"/>
  <c r="E17" i="147" s="1"/>
  <c r="F17" i="147" s="1"/>
  <c r="C15" i="147"/>
  <c r="E15" i="147" s="1"/>
  <c r="F15" i="147" s="1"/>
  <c r="C13" i="147"/>
  <c r="E13" i="147" s="1"/>
  <c r="F13" i="147" s="1"/>
  <c r="C14" i="147"/>
  <c r="E14" i="147" s="1"/>
  <c r="F14" i="147" s="1"/>
  <c r="C12" i="147"/>
  <c r="E12" i="147" s="1"/>
  <c r="F12" i="147" s="1"/>
  <c r="C10" i="147"/>
  <c r="E10" i="147" s="1"/>
  <c r="F10" i="147" s="1"/>
  <c r="C11" i="147"/>
  <c r="E11" i="147" s="1"/>
  <c r="F11" i="147" s="1"/>
  <c r="C9" i="147"/>
  <c r="E9" i="147" s="1"/>
  <c r="F9" i="147" s="1"/>
  <c r="C7" i="147"/>
  <c r="E7" i="147" s="1"/>
  <c r="F7" i="147" s="1"/>
  <c r="C8" i="147"/>
  <c r="E8" i="147" s="1"/>
  <c r="F8" i="147" s="1"/>
  <c r="C6" i="147"/>
  <c r="E6" i="147" s="1"/>
  <c r="F6" i="147" s="1"/>
  <c r="F21" i="147" l="1"/>
  <c r="F5" i="147"/>
</calcChain>
</file>

<file path=xl/sharedStrings.xml><?xml version="1.0" encoding="utf-8"?>
<sst xmlns="http://schemas.openxmlformats.org/spreadsheetml/2006/main" count="1581" uniqueCount="844">
  <si>
    <t>Размер сегмента                  ДхШхВ, мм</t>
  </si>
  <si>
    <t>28</t>
  </si>
  <si>
    <t>30</t>
  </si>
  <si>
    <t>32</t>
  </si>
  <si>
    <t>42</t>
  </si>
  <si>
    <t>46</t>
  </si>
  <si>
    <t>52</t>
  </si>
  <si>
    <t>56</t>
  </si>
  <si>
    <t>62</t>
  </si>
  <si>
    <t>72</t>
  </si>
  <si>
    <t>76</t>
  </si>
  <si>
    <t>82</t>
  </si>
  <si>
    <t>92</t>
  </si>
  <si>
    <t>102</t>
  </si>
  <si>
    <t>107</t>
  </si>
  <si>
    <t>112</t>
  </si>
  <si>
    <t>122</t>
  </si>
  <si>
    <t>126</t>
  </si>
  <si>
    <t>132</t>
  </si>
  <si>
    <t>142</t>
  </si>
  <si>
    <t>152</t>
  </si>
  <si>
    <t>158</t>
  </si>
  <si>
    <t>162</t>
  </si>
  <si>
    <t>172</t>
  </si>
  <si>
    <t>182</t>
  </si>
  <si>
    <t>200</t>
  </si>
  <si>
    <t>225</t>
  </si>
  <si>
    <t>250</t>
  </si>
  <si>
    <t>300</t>
  </si>
  <si>
    <t>320</t>
  </si>
  <si>
    <t>350</t>
  </si>
  <si>
    <t>400</t>
  </si>
  <si>
    <t>450</t>
  </si>
  <si>
    <t>500</t>
  </si>
  <si>
    <t>600</t>
  </si>
  <si>
    <t>Цена</t>
  </si>
  <si>
    <t>Соединение 1/2 ", 1 1/4"</t>
  </si>
  <si>
    <t>Кол-во сегментов</t>
  </si>
  <si>
    <t>Назначение</t>
  </si>
  <si>
    <t>Бетон, железобетон с любой степенью армирования</t>
  </si>
  <si>
    <t>Оборудование</t>
  </si>
  <si>
    <t>Особенности</t>
  </si>
  <si>
    <t>Диаметр, мм</t>
  </si>
  <si>
    <t>Радиус сег-ов</t>
  </si>
  <si>
    <t>Описание</t>
  </si>
  <si>
    <t>36</t>
  </si>
  <si>
    <t>По запросу</t>
  </si>
  <si>
    <t>Восстановление модулем</t>
  </si>
  <si>
    <t>-</t>
  </si>
  <si>
    <t>Отличается высокой скоростью сверления и плавностью прохождения слоёв армирования</t>
  </si>
  <si>
    <t>До</t>
  </si>
  <si>
    <t>После</t>
  </si>
  <si>
    <t>Тип</t>
  </si>
  <si>
    <t>Применяется для грубого и
агрессивного съёмаи выравнивания поверхности.
Зернистость - 1600/1250 мкм (12 grit). Ресурс - 1800 м² 
Качество поверхности: выровненный пол, для нанесения покрытий, требующих высокой адгезии с шероховатостью 0,95 мм.</t>
  </si>
  <si>
    <t>Шлифование поверхности для снаятия "молочка" и ослабленных слоёв бетона.
Зернистость - 800/600 мкм (20 grit)/  Ресурс - 1400 м² 
Качество поверхности: отшлифованный, относительно ровный пол с шероховатостью 0,47 мм.</t>
  </si>
  <si>
    <t xml:space="preserve">Применяется для обработки прочных и сверхпрочных бетонов, снятия старого полимерного покрытия.
Обеспечивает одновременно как обдирку, так и среднюю шлифовку поверхности. Кластерная система
расположения алмазов. Ресурс - 2500 м² 
Качество поверхности: Гладкий, ровный пол </t>
  </si>
  <si>
    <t>Завод алмазного инструмента "Адель" разработала уникальную линейку шлифовального инструмента для различных видов мозаично-шлифовальных машин, позволяющая решить задачи по обработке бетонных поверхностей любой сложности</t>
  </si>
  <si>
    <t>PCD "Коготь"</t>
  </si>
  <si>
    <t>GFB 000/20x20x8/5</t>
  </si>
  <si>
    <t>Шлифование поверхности для снятия "молочка" и ослабленных слоёв бетона.
Зернистость - 630/315 мкм (30 grit). Ресурс - 1000 м² 
Качество поверхности: отшлифованный, относительно ровный пол с шероховатостью 0,32 мм.</t>
  </si>
  <si>
    <t>Переход применятеся для выглаживания поверхности. Зернистость - 315/250 мкм (50 grit).  Ресурс - 1000 м² 
Качество поверхности: ровный пол с небольшой шероховатостью 0,2 мм.</t>
  </si>
  <si>
    <t>Переход применятеся на первом этапе лощения поверхности.
Зернистость - 125/100 мкм (120 grit). Ресурс - 1000 м² 
Качество поверхности: гладкий, ровный пол с шероховатостью 0,08 мм.</t>
  </si>
  <si>
    <t>Переход применятеся на втором этапе лощения поверхности.
Зернистость - 80/60 мкм (200 grit). Ресурс - 1500 м² 
Качество поверхности: гладкий, подготовленный ко второму этапу лощения пол с шероховатостью 0,05 мм.</t>
  </si>
  <si>
    <t>Алмазные фрезы Premium для МШМ "МИСОМ"</t>
  </si>
  <si>
    <t>GFB 00/40x12,5x6,4/3</t>
  </si>
  <si>
    <t>GFB S0/40x12,5x6,4/3</t>
  </si>
  <si>
    <t>GFB 0/40x12,5x6,4/3</t>
  </si>
  <si>
    <t>GFB 1/40x12,5x6,4/3</t>
  </si>
  <si>
    <t>GFB 2/40x12,5x6,4/3</t>
  </si>
  <si>
    <t>GFB 3/40x12,5x6,4/3</t>
  </si>
  <si>
    <t>Алмазные франкфурты Premium для МШМ "Сплитстоун"</t>
  </si>
  <si>
    <t>Прайс</t>
  </si>
  <si>
    <t>Упаковка</t>
  </si>
  <si>
    <t>ЛИТСИЛ</t>
  </si>
  <si>
    <t>Продукция</t>
  </si>
  <si>
    <t>Цена за литр</t>
  </si>
  <si>
    <t>Цена за упаковку</t>
  </si>
  <si>
    <t>LITSIL® H07</t>
  </si>
  <si>
    <t>канистра 20 л</t>
  </si>
  <si>
    <t>Упрочнение и обеспыливание свежеуложенного бетона.  Рекомендуется к применению на бетон от 2х суток.</t>
  </si>
  <si>
    <t>LITSIL® H15</t>
  </si>
  <si>
    <t>Упрочнение и обеспыливание существующего бетона. Основной продукт для декоративного полированного бетона.  </t>
  </si>
  <si>
    <t>LITSIL® H25</t>
  </si>
  <si>
    <t>Упрочнение и обеспыливание старого рыхлого бетона.</t>
  </si>
  <si>
    <t>LITSIL® H30</t>
  </si>
  <si>
    <t>LITSIL® H42</t>
  </si>
  <si>
    <t>Экономичный продукт,  для уплотнения, упрочнения и гидрофобизации бетона, эффективное средство, улучшающее характеристики финишной поверхности и резко снижающий водопоглощение бетона с одновременной  защитой от загрязнений.</t>
  </si>
  <si>
    <t>LITSIL® H45</t>
  </si>
  <si>
    <t>Литиевая пропитка с содержанием гибридных полимеров, создающая на поверхности бетона защитный барьер.</t>
  </si>
  <si>
    <t>Пропитка на неорганической основе для химической гидрофобизации бетона. Повышает стойкость поверхности к химическим воздействиям, препятствует проникновению влаги в бетон.</t>
  </si>
  <si>
    <t>LITSIL® S37</t>
  </si>
  <si>
    <t>Защитная финишная пропитка на масляной основе, используемая в системе полированных бетонных полов для обеспечения повышенных защитных и декоративных характеристик поверхности, а также, для фиксации окраски.</t>
  </si>
  <si>
    <t>LITSIL® S55</t>
  </si>
  <si>
    <t>Водоразбавимое финишное покрытие. Создан для придания максимальной защиты от проникновения воды, минимального цикла обработки, яркого внешнего вида и легкой уборки полированного бетона.</t>
  </si>
  <si>
    <t>LITSIL® S72</t>
  </si>
  <si>
    <t>Состав на водной основе, используемый для заполнения каверн, пор и мелких выбоин на бетонных поверхностях в смеси с портландцементом, создает прочную поверхность, сразу готовую к дальнейшей полировке.</t>
  </si>
  <si>
    <t>LITSIL® C05</t>
  </si>
  <si>
    <t>LITSIL® C15</t>
  </si>
  <si>
    <t>Современное средство для удаления цементного молочка с поверхности бетона и открытия пор, содержащее сбалансированную комбинацию химических веществ для идеальной очистки поверхности без повреждения структуры бетона. </t>
  </si>
  <si>
    <t>LITSIL® C30</t>
  </si>
  <si>
    <t>LITSIL® D10</t>
  </si>
  <si>
    <t>Набор химических красителей предназначенных для придания цвета неокрашенному и изменения цвета цветного бетонов.</t>
  </si>
  <si>
    <t>LITSIL® D40</t>
  </si>
  <si>
    <t>флакон 1 л</t>
  </si>
  <si>
    <t>Набор органических красителей-концентратов, предназначенных для придания цвета неокрашенному и изменения цвета окрашенного бетона. Рекомендуется для применения внутри помещений.</t>
  </si>
  <si>
    <t>Кольцо</t>
  </si>
  <si>
    <t>Круги алмазные отрезные для сухой резки</t>
  </si>
  <si>
    <t>Круги алмазные отрезные с лазерной наваркой сегментов (Тип L)</t>
  </si>
  <si>
    <t xml:space="preserve">Диски представляют собой литую высокопрочную основу, к которой приварены алмазные сегменты при помощи лазерной сварки, что обеспечивает максимальную прочность и надежность при работе. Изготовлен на высокотехнологичном оборудовании и отвечает всем стандартам качества. Данный тип дисков возможно использовать как при сухой резке, так и с охлаждением. Важно при резке без охлаждения поддерживать линейную скорость инструмента в зоне реза в пределах 60 —80 м/с. При использовании водяного охлаждения, линейную скорость инструмента в зоне реза необходимо снизить до 25 —50 м/с, что позволит на порядок повысить ресурс инструмента. Наличие широких пазов между сегментами для подачи воды увеличивают срок службы дисков. </t>
  </si>
  <si>
    <t xml:space="preserve">Специальная форма сегментов обеспечивает легкое и плавное врезание при первоначальном касании обрабатываемой поверхности. Алмазные диски отличают высокие эксплуатационные характеристики и  увеличенный ресурс. 
</t>
  </si>
  <si>
    <t>19х3,8х10</t>
  </si>
  <si>
    <t>20х3,8х10</t>
  </si>
  <si>
    <t>20х4,3х10</t>
  </si>
  <si>
    <t>Дополнительная оснастка</t>
  </si>
  <si>
    <t>Удлинители</t>
  </si>
  <si>
    <t>Адаптеры Hilti</t>
  </si>
  <si>
    <t>Комплект для крепления к анкеру M12 (гайка шпилька шайба) Адель</t>
  </si>
  <si>
    <t>Анкер забивной стальной оцинкованный резьба М12/16х50 мм. (уп. 50 шт.)</t>
  </si>
  <si>
    <t>Анкер забивной стальной оцинкованный резьба М16/20х65 мм. (уп. 25 шт.)</t>
  </si>
  <si>
    <t>Стоимость</t>
  </si>
  <si>
    <t>Характеристики</t>
  </si>
  <si>
    <t>Диаметр</t>
  </si>
  <si>
    <t>Восстановление</t>
  </si>
  <si>
    <t>Ø208</t>
  </si>
  <si>
    <t>Количество      сегментов</t>
  </si>
  <si>
    <t>Ø108</t>
  </si>
  <si>
    <t>Ø158</t>
  </si>
  <si>
    <t>Высверливание керна в асфальте, асфальтобетоне.</t>
  </si>
  <si>
    <t>Керноотборники  GÖLZ  серии KB,                               мощностью 2,6 - 3,2 кВт.</t>
  </si>
  <si>
    <t>Форма сегментов "Домик" для лёгкого засверливания. Стабильная скорость сверления при высоком ресурсе.</t>
  </si>
  <si>
    <t>12</t>
  </si>
  <si>
    <t>14</t>
  </si>
  <si>
    <t>16</t>
  </si>
  <si>
    <t>18</t>
  </si>
  <si>
    <t>20</t>
  </si>
  <si>
    <t>22</t>
  </si>
  <si>
    <t>10 x 3.0 x 10</t>
  </si>
  <si>
    <t>12 x 3.0 x 10</t>
  </si>
  <si>
    <t>14 x 3.0 x 10</t>
  </si>
  <si>
    <t>16 x 3.0 x 10</t>
  </si>
  <si>
    <t>18 x 3.0 x 10</t>
  </si>
  <si>
    <t>22 x 3.0 x 10</t>
  </si>
  <si>
    <t>Восстановление            коронок</t>
  </si>
  <si>
    <t>Средний ресурс 3 м.п., Скорость 2 см/мин.</t>
  </si>
  <si>
    <t>по запросу</t>
  </si>
  <si>
    <t>LITSIL® S08</t>
  </si>
  <si>
    <r>
      <t>Минимальный расход, л/м</t>
    </r>
    <r>
      <rPr>
        <b/>
        <vertAlign val="superscript"/>
        <sz val="12"/>
        <color theme="1"/>
        <rFont val="Cambria"/>
        <family val="1"/>
        <charset val="204"/>
        <scheme val="major"/>
      </rPr>
      <t>2</t>
    </r>
  </si>
  <si>
    <r>
      <t>0,05-0,20 л/м</t>
    </r>
    <r>
      <rPr>
        <b/>
        <vertAlign val="superscript"/>
        <sz val="12"/>
        <color theme="1"/>
        <rFont val="Cambria"/>
        <family val="1"/>
        <charset val="204"/>
        <scheme val="major"/>
      </rPr>
      <t>2</t>
    </r>
  </si>
  <si>
    <r>
      <t>0,10-0,20 л/м</t>
    </r>
    <r>
      <rPr>
        <b/>
        <vertAlign val="superscript"/>
        <sz val="12"/>
        <color theme="1"/>
        <rFont val="Cambria"/>
        <family val="1"/>
        <charset val="204"/>
        <scheme val="major"/>
      </rPr>
      <t>2</t>
    </r>
  </si>
  <si>
    <r>
      <t>0,02-0,05 л/м</t>
    </r>
    <r>
      <rPr>
        <b/>
        <vertAlign val="superscript"/>
        <sz val="12"/>
        <color theme="1"/>
        <rFont val="Cambria"/>
        <family val="1"/>
        <charset val="204"/>
        <scheme val="major"/>
      </rPr>
      <t>2</t>
    </r>
  </si>
  <si>
    <r>
      <t>Современная альтернатива сухим упрочнителям — затирается в свежий бетон, многократно упрощает процесс затирки, упрочняя поверхность. Расход по свежему бетону составляет 20-50 мл/м</t>
    </r>
    <r>
      <rPr>
        <vertAlign val="superscript"/>
        <sz val="10"/>
        <color rgb="FF585858"/>
        <rFont val="Cambria"/>
        <family val="1"/>
        <charset val="204"/>
        <scheme val="major"/>
      </rPr>
      <t>2</t>
    </r>
    <r>
      <rPr>
        <sz val="10"/>
        <color rgb="FF585858"/>
        <rFont val="Cambria"/>
        <family val="1"/>
        <charset val="204"/>
        <scheme val="major"/>
      </rPr>
      <t> концентрата.</t>
    </r>
  </si>
  <si>
    <r>
      <t>0,03-0,20 л/м</t>
    </r>
    <r>
      <rPr>
        <b/>
        <vertAlign val="superscript"/>
        <sz val="12"/>
        <color theme="1"/>
        <rFont val="Cambria"/>
        <family val="1"/>
        <charset val="204"/>
        <scheme val="major"/>
      </rPr>
      <t>2</t>
    </r>
  </si>
  <si>
    <r>
      <t>0,02-0,06 л/м</t>
    </r>
    <r>
      <rPr>
        <b/>
        <vertAlign val="superscript"/>
        <sz val="12"/>
        <color theme="1"/>
        <rFont val="Cambria"/>
        <family val="1"/>
        <charset val="204"/>
        <scheme val="major"/>
      </rPr>
      <t>2</t>
    </r>
  </si>
  <si>
    <r>
      <t>0,04-0,06 л/м</t>
    </r>
    <r>
      <rPr>
        <b/>
        <vertAlign val="superscript"/>
        <sz val="12"/>
        <color theme="1"/>
        <rFont val="Cambria"/>
        <family val="1"/>
        <charset val="204"/>
        <scheme val="major"/>
      </rPr>
      <t>2</t>
    </r>
  </si>
  <si>
    <r>
      <t>0,10-0,30 л/м</t>
    </r>
    <r>
      <rPr>
        <b/>
        <vertAlign val="superscript"/>
        <sz val="12"/>
        <color theme="1"/>
        <rFont val="Cambria"/>
        <family val="1"/>
        <charset val="204"/>
        <scheme val="major"/>
      </rPr>
      <t>2</t>
    </r>
  </si>
  <si>
    <r>
      <t>&lt;0,01 л/м</t>
    </r>
    <r>
      <rPr>
        <b/>
        <vertAlign val="superscript"/>
        <sz val="12"/>
        <color theme="1"/>
        <rFont val="Cambria"/>
        <family val="1"/>
        <charset val="204"/>
        <scheme val="major"/>
      </rPr>
      <t>2</t>
    </r>
  </si>
  <si>
    <r>
      <t>LITSIL</t>
    </r>
    <r>
      <rPr>
        <vertAlign val="superscript"/>
        <sz val="10"/>
        <color rgb="FF585858"/>
        <rFont val="Cambria"/>
        <family val="1"/>
        <charset val="204"/>
        <scheme val="major"/>
      </rPr>
      <t>®</t>
    </r>
    <r>
      <rPr>
        <sz val="10"/>
        <color rgb="FF585858"/>
        <rFont val="Cambria"/>
        <family val="1"/>
        <charset val="204"/>
        <scheme val="major"/>
      </rPr>
      <t> C05 — это высокоактивное средство для ухода за бетонными полами, содержащее сбалансированную комбинацию очищающих, уплотняющих и защитных веществ, специально подобранных для промышленных бетонных полов.</t>
    </r>
  </si>
  <si>
    <r>
      <t>0,25 - 0,40 л/м</t>
    </r>
    <r>
      <rPr>
        <b/>
        <vertAlign val="superscript"/>
        <sz val="12"/>
        <color theme="1"/>
        <rFont val="Cambria"/>
        <family val="1"/>
        <charset val="204"/>
        <scheme val="major"/>
      </rPr>
      <t>2</t>
    </r>
  </si>
  <si>
    <r>
      <t>0,1-0,5 л/м</t>
    </r>
    <r>
      <rPr>
        <b/>
        <vertAlign val="superscript"/>
        <sz val="12"/>
        <color theme="1"/>
        <rFont val="Cambria"/>
        <family val="1"/>
        <charset val="204"/>
        <scheme val="major"/>
      </rPr>
      <t>2</t>
    </r>
  </si>
  <si>
    <r>
      <t>0,02-0,04 л/м</t>
    </r>
    <r>
      <rPr>
        <b/>
        <vertAlign val="superscript"/>
        <sz val="12"/>
        <color theme="1"/>
        <rFont val="Cambria"/>
        <family val="1"/>
        <charset val="204"/>
        <scheme val="major"/>
      </rPr>
      <t>2</t>
    </r>
    <r>
      <rPr>
        <sz val="12"/>
        <color theme="1"/>
        <rFont val="Cambria"/>
        <family val="1"/>
        <charset val="204"/>
        <scheme val="major"/>
      </rPr>
      <t> - концентрат</t>
    </r>
  </si>
  <si>
    <t>Товарная категория</t>
  </si>
  <si>
    <t>Категории предоставляемых скидок</t>
  </si>
  <si>
    <t>Корпуса алмазных коронок</t>
  </si>
  <si>
    <t>Алмазные коронки для керноотборников GOLZ</t>
  </si>
  <si>
    <t>Алмазные подрозетники</t>
  </si>
  <si>
    <t xml:space="preserve">Алмазные кольцевые коронки </t>
  </si>
  <si>
    <t>Сменные модули Heavy Duty</t>
  </si>
  <si>
    <t>Алмазные коронки и сменные модули сeрии DIAMOND HIT</t>
  </si>
  <si>
    <t>Алмазные диски для нарезчиков швов</t>
  </si>
  <si>
    <t>Алмазные диски для стенорезных машин</t>
  </si>
  <si>
    <t>Алмазные диски для ручного инструмента "Сухорезы"</t>
  </si>
  <si>
    <t>Алмазные сегменты</t>
  </si>
  <si>
    <t>Шлифовальный инструмент</t>
  </si>
  <si>
    <t>Оборудование Cayken</t>
  </si>
  <si>
    <t>Химия для бетона LITSIL</t>
  </si>
  <si>
    <t>индивидуальные условия</t>
  </si>
  <si>
    <t>Система пылеудаления для подрозетников</t>
  </si>
  <si>
    <t>Контрактное произ-во</t>
  </si>
  <si>
    <t>Системы крепления</t>
  </si>
  <si>
    <t>Серия алмазных коронок для                                     керноотборников GÖLZ  по асфальту</t>
  </si>
  <si>
    <t>Cерия алмазных коронок "Адель" BCR Premium</t>
  </si>
  <si>
    <t>"Адель" изготавливает алмазные коронки длинной до 5 000 мм. Алмазные коронки длинной свыше L - 450 мм. заказываются и рассчитываются индивидуально.</t>
  </si>
  <si>
    <t xml:space="preserve">Опт.                             "50 - 100" </t>
  </si>
  <si>
    <t xml:space="preserve">Опт.                       "100 +" </t>
  </si>
  <si>
    <r>
      <t xml:space="preserve"> Серия BC R        Кольцевые</t>
    </r>
    <r>
      <rPr>
        <i/>
        <sz val="12"/>
        <rFont val="Cambria"/>
        <family val="1"/>
        <charset val="204"/>
        <scheme val="major"/>
      </rPr>
      <t xml:space="preserve"> </t>
    </r>
  </si>
  <si>
    <t>LITSIL® H17</t>
  </si>
  <si>
    <r>
      <t>0,15-0,25 л/м</t>
    </r>
    <r>
      <rPr>
        <b/>
        <vertAlign val="superscript"/>
        <sz val="12"/>
        <color theme="1"/>
        <rFont val="Cambria"/>
        <family val="1"/>
        <charset val="204"/>
        <scheme val="major"/>
      </rPr>
      <t>2</t>
    </r>
  </si>
  <si>
    <t xml:space="preserve">Обеспыливание, упрочнение и защита зрелого бетона. Производство полированного бетона. </t>
  </si>
  <si>
    <t>LITSIL® S35</t>
  </si>
  <si>
    <r>
      <t>0,03-0,06 л/м</t>
    </r>
    <r>
      <rPr>
        <b/>
        <vertAlign val="superscript"/>
        <sz val="12"/>
        <color theme="1"/>
        <rFont val="Cambria"/>
        <family val="1"/>
        <charset val="204"/>
        <scheme val="major"/>
      </rPr>
      <t>2</t>
    </r>
  </si>
  <si>
    <t xml:space="preserve">Защитная финишная пропитка, используемая в системе полированных бетонных полов. Добавляет стойкость бетону, обеспечивая превосходные водо-, масло- и грязеотталкивающие свойства. Фиксация цвета и повышение декоративных свойств.
</t>
  </si>
  <si>
    <t>Серия материалов SurfSIL</t>
  </si>
  <si>
    <t>Серия материалов HardSIL</t>
  </si>
  <si>
    <t>Серия материалов CleanSIL</t>
  </si>
  <si>
    <t>Эффективный промышленный растворитель-смывка, предназначен для удаления различного рода мембранообразователей, запечатывающих материалов, а также клеев с поверхности бетона и подготовки ее к повторной герметизации. Применяется на внешних плоских бетонных конструкциях или полах внутри помещений.</t>
  </si>
  <si>
    <t>DecoSIL (LITSIL® D) Химическая окраска бетона</t>
  </si>
  <si>
    <t>Алмазные подрозетники DIAMOND HIT</t>
  </si>
  <si>
    <t>Розница                            "&lt;50 "</t>
  </si>
  <si>
    <t>2.      Основные определения категорий, предоставления скидок:</t>
  </si>
  <si>
    <r>
      <rPr>
        <b/>
        <i/>
        <sz val="12"/>
        <rFont val="Cambria"/>
        <family val="1"/>
        <charset val="204"/>
        <scheme val="major"/>
      </rPr>
      <t>«Розница &lt;50»</t>
    </r>
    <r>
      <rPr>
        <sz val="12"/>
        <rFont val="Cambria"/>
        <family val="1"/>
        <charset val="204"/>
        <scheme val="major"/>
      </rPr>
      <t xml:space="preserve"> - Розничные клиенты и торговые представители компании, среднемесячный оборот которых не превышает 50 000 руб.</t>
    </r>
  </si>
  <si>
    <r>
      <rPr>
        <b/>
        <i/>
        <sz val="12"/>
        <rFont val="Cambria"/>
        <family val="1"/>
        <charset val="204"/>
        <scheme val="major"/>
      </rPr>
      <t>«Опт 50 – 100»</t>
    </r>
    <r>
      <rPr>
        <sz val="12"/>
        <rFont val="Cambria"/>
        <family val="1"/>
        <charset val="204"/>
        <scheme val="major"/>
      </rPr>
      <t xml:space="preserve"> - Торговые представители компании, среднемесячный оборот которых варьируется от 50 000 руб. до 100 000 руб.</t>
    </r>
  </si>
  <si>
    <r>
      <rPr>
        <b/>
        <i/>
        <sz val="12"/>
        <rFont val="Cambria"/>
        <family val="1"/>
        <charset val="204"/>
        <scheme val="major"/>
      </rPr>
      <t xml:space="preserve">«Опт 100+» </t>
    </r>
    <r>
      <rPr>
        <sz val="12"/>
        <rFont val="Cambria"/>
        <family val="1"/>
        <charset val="204"/>
        <scheme val="major"/>
      </rPr>
      <t>- Постоянные оптовые торговые представители компании, среднемесячный оборот которых превышает 100 000 руб.</t>
    </r>
  </si>
  <si>
    <r>
      <rPr>
        <b/>
        <i/>
        <sz val="12"/>
        <rFont val="Cambria"/>
        <family val="1"/>
        <charset val="204"/>
        <scheme val="major"/>
      </rPr>
      <t>«Розничный клиент»</t>
    </r>
    <r>
      <rPr>
        <sz val="12"/>
        <rFont val="Cambria"/>
        <family val="1"/>
        <charset val="204"/>
        <scheme val="major"/>
      </rPr>
      <t xml:space="preserve"> – Компания, Индивидуальный предприниматель, Физическое лицо, закупающие продукцию для собственных нужд, не связанных с перепродажей данной продукции.</t>
    </r>
  </si>
  <si>
    <r>
      <rPr>
        <b/>
        <i/>
        <sz val="12"/>
        <rFont val="Cambria"/>
        <family val="1"/>
        <charset val="204"/>
        <scheme val="major"/>
      </rPr>
      <t xml:space="preserve">«Торговый представитель» </t>
    </r>
    <r>
      <rPr>
        <sz val="12"/>
        <rFont val="Cambria"/>
        <family val="1"/>
        <charset val="204"/>
        <scheme val="major"/>
      </rPr>
      <t>– Торгующая организация, Индивидуальный предприниматель, основной деятельностью которых является оптовая и розничная торговля оборудованием и товарами в области строительства.</t>
    </r>
  </si>
  <si>
    <t xml:space="preserve">Обязательное заключение договора поставки с дополнительным соглашением о соблюдении ценовой и сбытовой политики. </t>
  </si>
  <si>
    <t>Партнёр должен являться торгующей организацией.</t>
  </si>
  <si>
    <t xml:space="preserve">Обязательное наличие у партнёра кода ОКВЭД розничной и оптовой торговли серии 46 и 47 соответственно, с подтверждением свежей выпиской из ЕГРЮЛ. </t>
  </si>
  <si>
    <t>Обязательное соблюдение розничной сбытовой политики.</t>
  </si>
  <si>
    <t>1.      Основные определения клиентов:</t>
  </si>
  <si>
    <t>Модуль DH DRM G30</t>
  </si>
  <si>
    <t>3.        Платформы электронной торговли в сети интернет:</t>
  </si>
  <si>
    <t>Пратнёрам компании, желающим реализовывать производимую продукцию через маркетплейсы, необходимо получить специальный сертификат от производителя. К получению такого сретификата предъявляются особые условия, обсуждаемые индивидуально при обращении партнёра.</t>
  </si>
  <si>
    <r>
      <t>4.</t>
    </r>
    <r>
      <rPr>
        <b/>
        <sz val="14"/>
        <rFont val="Times New Roman"/>
        <family val="1"/>
        <charset val="204"/>
      </rPr>
      <t xml:space="preserve">      </t>
    </r>
    <r>
      <rPr>
        <b/>
        <sz val="14"/>
        <rFont val="Cambria"/>
        <family val="1"/>
        <charset val="204"/>
      </rPr>
      <t>Требования к торговому представителю:</t>
    </r>
  </si>
  <si>
    <t>Алмазные сегментные коронки мокрого сверления</t>
  </si>
  <si>
    <t>Ресурс 12 м.п., Скорость 4,5 см/мин.</t>
  </si>
  <si>
    <t>16х3,8х10</t>
  </si>
  <si>
    <r>
      <t>Сверлильные установки</t>
    </r>
    <r>
      <rPr>
        <b/>
        <sz val="12"/>
        <rFont val="Cambria"/>
        <family val="1"/>
        <charset val="204"/>
        <scheme val="major"/>
      </rPr>
      <t xml:space="preserve"> </t>
    </r>
    <r>
      <rPr>
        <sz val="12"/>
        <rFont val="Cambria"/>
        <family val="1"/>
        <charset val="204"/>
        <scheme val="major"/>
      </rPr>
      <t xml:space="preserve"> мощностью  от 1,5 - 3,0 кВт</t>
    </r>
  </si>
  <si>
    <t>Переходники</t>
  </si>
  <si>
    <t>Переходник ½’’ 20 UNF отв. - М16 вал</t>
  </si>
  <si>
    <t>Переходник ½’’ 20 UNF отв. - М18 вал</t>
  </si>
  <si>
    <t>Переходник 1 ¼’’ вал - ½’’ вал</t>
  </si>
  <si>
    <t>Переходник 1 ¼’’ вал х HILTI DD130/160 (BI/BR/BS)</t>
  </si>
  <si>
    <t>Переходник 1 ¼’’ отв. - ½’’ отв.</t>
  </si>
  <si>
    <t>Переходник 1 ¼’’ отв. - М16 вал</t>
  </si>
  <si>
    <t>Переходник SDS max - 1 ¼’’ вал</t>
  </si>
  <si>
    <t>Переходник SDS max - М16 вал, в комплекте со сверлом</t>
  </si>
  <si>
    <t>Переходник SDS plus - 1 ¼’’ вал</t>
  </si>
  <si>
    <t>Переходник SDS plus - М16 вал, в комплекте со сверлом</t>
  </si>
  <si>
    <t>Переходник М16 отв. - 1 ¼’’ вал</t>
  </si>
  <si>
    <t>Переходник М22 отв. - 1 ¼’’ вал</t>
  </si>
  <si>
    <t>Переходник М22 отв. - М16 вал</t>
  </si>
  <si>
    <t>Переходник М22 отв. - М18 вал</t>
  </si>
  <si>
    <t>Пылеулавливающая насадка на подрозетник в комплекте с центратором М18 отв. - М16 вал</t>
  </si>
  <si>
    <t>Гайка для стяжного винта (шкворня) DIN 100</t>
  </si>
  <si>
    <t>Сверло центровочное 115мм</t>
  </si>
  <si>
    <t>Шайба медная 1 ¼"</t>
  </si>
  <si>
    <t>Шпилька крепления М12/200</t>
  </si>
  <si>
    <t>Система предоставаления скидок от Litsil</t>
  </si>
  <si>
    <t>Инд. Усл.</t>
  </si>
  <si>
    <t>Сменные модули Heavy Duty Diamond Hit</t>
  </si>
  <si>
    <t>Размер
сегментов</t>
  </si>
  <si>
    <t xml:space="preserve">Форма домик
24 х 3,5 х 11 </t>
  </si>
  <si>
    <t xml:space="preserve">Форма домик
24 х 4,0 х 11 </t>
  </si>
  <si>
    <t xml:space="preserve"> Цена  L 450 мм</t>
  </si>
  <si>
    <t>Резьбовой сменный модуль DH-D400 Ø052/0065.05</t>
  </si>
  <si>
    <t>Резьбовой сменный модуль DH-D525 Ø052/0065.05</t>
  </si>
  <si>
    <t>Резьбовой сменный модуль DH-D400Т Ø052/0065.05</t>
  </si>
  <si>
    <t>Резьбовой модульный удлинитель Ø050/0350х2,6</t>
  </si>
  <si>
    <t>Резьбовой модульный фланец Ø050/0100х2,6.1¼ (ГАЙКА)</t>
  </si>
  <si>
    <t>Система предоставляемых скидок с 16.09.2024г.</t>
  </si>
  <si>
    <t>Монтажный набор</t>
  </si>
  <si>
    <t>127</t>
  </si>
  <si>
    <t>Удлинитель алюминиевый круглый 1 ¼’’ L200 мм.</t>
  </si>
  <si>
    <t>Удлинитель алюминиевый круглый 1 ¼’’ L300 мм.</t>
  </si>
  <si>
    <t>Удлинитель алюминиевый круглый 1 ¼’’ L500 мм.</t>
  </si>
  <si>
    <t>Удлинитель сверла 151мм Шестигранник-M16 M</t>
  </si>
  <si>
    <r>
      <rPr>
        <b/>
        <i/>
        <sz val="12"/>
        <rFont val="Cambria"/>
        <family val="1"/>
        <charset val="204"/>
        <scheme val="major"/>
      </rPr>
      <t xml:space="preserve">«Контрактное производство» </t>
    </r>
    <r>
      <rPr>
        <sz val="12"/>
        <rFont val="Cambria"/>
        <family val="1"/>
        <charset val="204"/>
        <scheme val="major"/>
      </rPr>
      <t>- Контрактные торговые представители компании, строго привязанные к минимальному количеству заказываемых товаров. При этом, минимальная сумма заказа составляет не менее 250 000 руб. По каждой номенклатуре товаров количество к минимальному заказу различается и устанавливается отдельным КП</t>
    </r>
  </si>
  <si>
    <t>20х4,3х11</t>
  </si>
  <si>
    <t>16х4,0х10</t>
  </si>
  <si>
    <t>19х4,0х10</t>
  </si>
  <si>
    <t>20х4,0х11</t>
  </si>
  <si>
    <t>Диски универсальные</t>
  </si>
  <si>
    <t>Диск алмазный сегментный универсальный Ø125 /31х2,2х10R/10_22.2</t>
  </si>
  <si>
    <t>Диск алмазный сегментный универсальный Ø230 /38х2,4х10R/16_22.2</t>
  </si>
  <si>
    <t>Диск алмазный сегментный универсальный Ø350 /40х3.0x12R/22_25,4_A1</t>
  </si>
  <si>
    <t>Диск алмазный сегментный универсальный Ø400 /40x3.2x12R/24_25.4_A1</t>
  </si>
  <si>
    <t>Диски по Ж/Б</t>
  </si>
  <si>
    <t>Диск алмазный сегментный по железобетону Ø350 /40x3,2x10R/20_25.4_A1</t>
  </si>
  <si>
    <t>Диск алмазный сегментный по железобетону Ø400 /40x3,0x10R/28_25.4_A1</t>
  </si>
  <si>
    <t>Диски по асфальту</t>
  </si>
  <si>
    <t>Диск алмазный сегментный по асфальту Ø350 /40х2.8x15R/24_25,4_A1</t>
  </si>
  <si>
    <t>Диск алмазный сегментный по асфальту Ø400 /40x3,2x15R/28_25.4_A1</t>
  </si>
  <si>
    <t>Диск алмазный сегментный по асфальту Ø450 /40x3.6x15R/32_25.4_A1</t>
  </si>
  <si>
    <t>Круг полировальный 150x20x32 A 60 HF R 25 м/с для вскрытия коронок / вулканитовый</t>
  </si>
  <si>
    <t>Хвостовик</t>
  </si>
  <si>
    <t>Ø72</t>
  </si>
  <si>
    <t>Ø82</t>
  </si>
  <si>
    <t>М16</t>
  </si>
  <si>
    <t>Корпус подрозетника Ø066/0062х2,0.М16.2B</t>
  </si>
  <si>
    <t>Корпус подрозетника Ø070/0062х2,0.М16.2B</t>
  </si>
  <si>
    <t>Корпус подрозетника Ø080/0062х2,0.М16.2B</t>
  </si>
  <si>
    <t>Наименование корпуса</t>
  </si>
  <si>
    <t>Тип хвостовика</t>
  </si>
  <si>
    <t>L 450мм.</t>
  </si>
  <si>
    <t>L 900мм.</t>
  </si>
  <si>
    <t>½</t>
  </si>
  <si>
    <t>1¼</t>
  </si>
  <si>
    <t>Golz 3 отв.</t>
  </si>
  <si>
    <t>Корпус сверла Ø011</t>
  </si>
  <si>
    <t>Корпус сверла Ø015</t>
  </si>
  <si>
    <t>Корпус сверла Ø017</t>
  </si>
  <si>
    <t>Корпус сверла Ø019</t>
  </si>
  <si>
    <t>Корпус сверла Ø023</t>
  </si>
  <si>
    <t>Корпус сверла Ø024</t>
  </si>
  <si>
    <t>Корпус сверла Ø027</t>
  </si>
  <si>
    <t>Корпус сверла Ø029</t>
  </si>
  <si>
    <t>Корпус сверла Ø030</t>
  </si>
  <si>
    <t>Корпус сверла Ø035</t>
  </si>
  <si>
    <t>Корпус сверла Ø040</t>
  </si>
  <si>
    <t>Корпус сверла Ø045</t>
  </si>
  <si>
    <t>Корпус сверла Ø050</t>
  </si>
  <si>
    <t>Корпус сверла Ø055</t>
  </si>
  <si>
    <t>Корпус сверла Ø060</t>
  </si>
  <si>
    <t>Корпус сверла Ø065</t>
  </si>
  <si>
    <t>Корпус сверла Ø070</t>
  </si>
  <si>
    <t>Корпус сверла Ø075</t>
  </si>
  <si>
    <t>Корпус сверла Ø080</t>
  </si>
  <si>
    <t>Корпус сверла Ø090</t>
  </si>
  <si>
    <t>Корпус сверла Ø100</t>
  </si>
  <si>
    <t>Корпус сверла Ø105</t>
  </si>
  <si>
    <t>Корпус сверла Ø110</t>
  </si>
  <si>
    <t>Корпус сверла Ø120</t>
  </si>
  <si>
    <t>Корпус сверла Ø125</t>
  </si>
  <si>
    <t>Корпус сверла Ø130</t>
  </si>
  <si>
    <t>Корпус сверла Ø140</t>
  </si>
  <si>
    <t>Корпус сверла Ø150</t>
  </si>
  <si>
    <t>Корпус сверла Ø156</t>
  </si>
  <si>
    <t>Корпус сверла Ø160</t>
  </si>
  <si>
    <t>Корпус сверла Ø170</t>
  </si>
  <si>
    <t>Корпус сверла Ø180</t>
  </si>
  <si>
    <t>Корпус сверла Ø198</t>
  </si>
  <si>
    <t>Корпус сверла Ø223</t>
  </si>
  <si>
    <t>Корпус сверла Ø248</t>
  </si>
  <si>
    <t>Корпус сверла Ø268</t>
  </si>
  <si>
    <t>Корпус сверла Ø298</t>
  </si>
  <si>
    <t>Корпус сверла Ø318</t>
  </si>
  <si>
    <t>Корпус сверла Ø348</t>
  </si>
  <si>
    <t>Корпус сверла Ø398</t>
  </si>
  <si>
    <t>Корпуса коронок "Адель"</t>
  </si>
  <si>
    <t>"Адель" изготавливает алмазные коронки длинной до 5 000 мм. 
Алмазные коронки длинной свыше L - 900 мм заказываются и рассчитываются индивидуально.</t>
  </si>
  <si>
    <t>Резьбовой сменный модуль SP - 6110 Ø052/0065.04</t>
  </si>
  <si>
    <t>Кол-во 
сег-ов</t>
  </si>
  <si>
    <t>Цена до 
L900 мм</t>
  </si>
  <si>
    <t>R08</t>
  </si>
  <si>
    <t>R06</t>
  </si>
  <si>
    <t>R09</t>
  </si>
  <si>
    <t>R10</t>
  </si>
  <si>
    <t>16х4,0х10 R</t>
  </si>
  <si>
    <t>RS0</t>
  </si>
  <si>
    <t>R00</t>
  </si>
  <si>
    <t>R01</t>
  </si>
  <si>
    <t>R02</t>
  </si>
  <si>
    <t>R03</t>
  </si>
  <si>
    <t>R04</t>
  </si>
  <si>
    <t>Цена
L450 мм</t>
  </si>
  <si>
    <t>Радиус  
сег-ов</t>
  </si>
  <si>
    <t>Рекомедуемые 
обороты 
двигателя</t>
  </si>
  <si>
    <t xml:space="preserve">Восс-ие 
модулем 
стык в стык              </t>
  </si>
  <si>
    <t xml:space="preserve"> Размер сегмента     
ДхШхВ</t>
  </si>
  <si>
    <t>1500 - 3500 об/мин</t>
  </si>
  <si>
    <t>1800 - 3200 об/мин</t>
  </si>
  <si>
    <t>1000 - 2800 об/ мин</t>
  </si>
  <si>
    <t>0800 - 2000 об/мин</t>
  </si>
  <si>
    <t>0700 - 1800 об/мин</t>
  </si>
  <si>
    <t>0600 - 1200 об/мин</t>
  </si>
  <si>
    <t xml:space="preserve">0400 - 0900 об/мин </t>
  </si>
  <si>
    <t>0300 - 0650 об/мин</t>
  </si>
  <si>
    <t xml:space="preserve">0220 - 0520 об/мин </t>
  </si>
  <si>
    <t>0150 - 0250 об/мин</t>
  </si>
  <si>
    <t>19х4,0х10 R</t>
  </si>
  <si>
    <t>20х4,0х11 S</t>
  </si>
  <si>
    <t>20х4,5х11 S</t>
  </si>
  <si>
    <t>20х5,0х11 S</t>
  </si>
  <si>
    <t>Алмазные коронки для "мокрого" сверления Адель Super Fast - D70</t>
  </si>
  <si>
    <r>
      <t xml:space="preserve">Рекомендуемое оборудование: </t>
    </r>
    <r>
      <rPr>
        <sz val="10"/>
        <rFont val="Cambria"/>
        <family val="1"/>
        <charset val="204"/>
        <scheme val="major"/>
      </rPr>
      <t>Двигатели алмазного бурения мощностью от 1,5 - 3,4 кВт.
Рекомендовано к использованию на азиатских двигателях, скорости которых смещены в большую сторону по отношению к европейскому оборудованию.</t>
    </r>
  </si>
  <si>
    <r>
      <rPr>
        <b/>
        <sz val="10"/>
        <rFont val="Cambria"/>
        <family val="1"/>
        <charset val="204"/>
        <scheme val="major"/>
      </rPr>
      <t>Данные при стендовых испытаниях:</t>
    </r>
    <r>
      <rPr>
        <sz val="10"/>
        <rFont val="Cambria"/>
        <family val="1"/>
        <charset val="204"/>
        <scheme val="major"/>
      </rPr>
      <t xml:space="preserve">
Диаметр тестируемой коронки - Ф132 мм/10 сегм.
Используемый двигатель - Cardi T6 / 3,45 кВт.
Обрабатываемый материал - Плита перекрытия М400
Армирование - Ф16/Ф18 в два слоя, Подача СОЖ - 1 л/мин.
Глубина сверления одного отверстия - 200 мм.
Сила тока при сверлении бетона (нагрузка) - 10/12 А.
Сила тока при сверлении арматуры (нагрузка) - 15/17 А.
Ср. скорость сверления одного отверстия - 5:30 мин.
Ср скорость сверления - 3,5 см/мин.
Ср. ресурс коронки - 5,2 п.м.</t>
    </r>
  </si>
  <si>
    <r>
      <rPr>
        <b/>
        <sz val="10"/>
        <rFont val="Cambria"/>
        <family val="1"/>
        <charset val="204"/>
        <scheme val="major"/>
      </rPr>
      <t>Описание:</t>
    </r>
    <r>
      <rPr>
        <sz val="10"/>
        <rFont val="Cambria"/>
        <family val="1"/>
        <charset val="204"/>
        <scheme val="major"/>
      </rPr>
      <t xml:space="preserve"> BF 829 - сегменты для сверления бетона/ железобетона любой степени армирования с применением СОЖ. Данная серия относится к линейке средней ценовой группы. Разрабатывалась на замену старой версии "BC U60".  Сегмент BF 829 сделан на материалах российского производства, что обеспечивает бесперебойность и стабильность производства. Сегмент обладает достаточно высокими режущими свойствами. Ресурс при этом достигает средних показателей в районе 7 м.п. Рецептура сегмента ближе к мягкой матрице и имеет запас режущей способности на плотных и тяжело армированных материалах.</t>
    </r>
  </si>
  <si>
    <r>
      <t xml:space="preserve">Рекомендуемое оборудование: </t>
    </r>
    <r>
      <rPr>
        <sz val="10"/>
        <rFont val="Cambria"/>
        <family val="1"/>
        <charset val="204"/>
        <scheme val="major"/>
      </rPr>
      <t>Двигатели алмазного бурения мощностью от 2,2 - 3,4 кВт.
Также допустимо использование на азиатских двигателях, скорости которых смещены в большую сторону по отношению к европейскому оборудованию.</t>
    </r>
  </si>
  <si>
    <r>
      <rPr>
        <b/>
        <sz val="10"/>
        <rFont val="Cambria"/>
        <family val="1"/>
        <charset val="204"/>
        <scheme val="major"/>
      </rPr>
      <t xml:space="preserve">Данные при стендовых испытаниях:
</t>
    </r>
    <r>
      <rPr>
        <sz val="10"/>
        <rFont val="Cambria"/>
        <family val="1"/>
        <charset val="204"/>
        <scheme val="major"/>
      </rPr>
      <t>Диаметр тестируемой коронки - Ф132 мм/10 сегм.
Используемый двигатель - Cardi T6 / 3,45 кВт.
Обрабатываемый материал - Плита перекрытия М400
Армирование - Ф16/Ф18 в два слоя, Подача СОЖ - 1 л/мин.
Глубина сверления одного отверстия - 200 мм.
Сила тока при сверлении бетона (нагрузка) - 10/12 А.
Сила тока при сверлении арматуры (нагрузка) - 15/17 А.
Ср. скорость сверления одного отверстия - 4:28 мин.
Ср скорость сверления - 4,48 см/мин.
Ср. ресурс коронки - 7,4 п.м.</t>
    </r>
  </si>
  <si>
    <t>24х3,5х11 S</t>
  </si>
  <si>
    <t>24х4,0х11 S</t>
  </si>
  <si>
    <t>24х4,5х11 S</t>
  </si>
  <si>
    <t>24х5,0х11 S</t>
  </si>
  <si>
    <t>Алмазные коронки для "мокрого" сверления Адель BKF 500</t>
  </si>
  <si>
    <r>
      <t xml:space="preserve">Рекомендуемое оборудование: </t>
    </r>
    <r>
      <rPr>
        <sz val="10"/>
        <rFont val="Cambria"/>
        <family val="1"/>
        <charset val="204"/>
        <scheme val="major"/>
      </rPr>
      <t>Двигатели алмазного бурения мощностью от 3,2 - 4,2 кВт.
Также допустимо использование на азиатских двигателях, скорости которых смещены в большую сторону по отношению к европейскому оборудованию.</t>
    </r>
  </si>
  <si>
    <r>
      <rPr>
        <b/>
        <sz val="10"/>
        <rFont val="Cambria"/>
        <family val="1"/>
        <charset val="204"/>
        <scheme val="major"/>
      </rPr>
      <t xml:space="preserve">Данные при стендовых испытаниях:
</t>
    </r>
    <r>
      <rPr>
        <sz val="10"/>
        <rFont val="Cambria"/>
        <family val="1"/>
        <charset val="204"/>
        <scheme val="major"/>
      </rPr>
      <t>Диаметр тестируемой коронки - Ф132 мм/10 сегм.
Используемый двигатель - Cardi T6 / 3,45 кВт.
Обрабатываемый материал - Плита перекрытия М400
Армирование - Ф16/Ф18 в два слоя, Подача СОЖ - 1 л/мин.
Глубина сверления одного отверстия - 200 мм.
Сила тока при сверлении бетона (нагрузка) - 10/12 А.
Сила тока при сверлении арматуры (нагрузка) - 15/17 А.
Ср. скорость сверления одного отверстия - 4:13 мин.
Ср. скорость сверления - 4,7 см/мин.
Ср. ресурс коронки - 9,35 п.м.</t>
    </r>
  </si>
  <si>
    <t>Резьбовые подрозетники - система "DOUBLE"</t>
  </si>
  <si>
    <r>
      <t xml:space="preserve">Преимущества системы:
</t>
    </r>
    <r>
      <rPr>
        <sz val="10"/>
        <rFont val="Cambria"/>
        <family val="1"/>
        <charset val="204"/>
        <scheme val="major"/>
      </rPr>
      <t>1. Используя систему "DOUBLE" пользователь получает возможность быстрого и простого подбора оптимального сменного модуля, в качестве режущего элемента набора  для сверления конкретного материала. От твёрдого низкоабразивного до мягкого!
2. Пользователь получает возможность быстро и просто установить новый режущий модуль в случае износа старого и съэкономить драгоценное время!
3. Пользователь оптимизирует свои затраты каждый раз, как приобретает новый сменный модуль. Стоимость сменного модуля значительно меньше в сравнении с новым классическим "подрозетником". Разница  составляет 26%.
4. Пользователь получает возможность организовывать более глубокие отверстия, до 120 мм, без использования удлинителей, что делает систему "DOUBLE" более универсальной и решает большой круг постоянно возникающих задач при профессиональном электромонтаже.</t>
    </r>
  </si>
  <si>
    <r>
      <t xml:space="preserve">Надежность системы:
</t>
    </r>
    <r>
      <rPr>
        <sz val="10"/>
        <rFont val="Cambria"/>
        <family val="1"/>
        <charset val="204"/>
        <scheme val="major"/>
      </rPr>
      <t>1. Детали набора изготавливаются из качественной конструкционной углеродистой стали "Ст.30", используемой в промышленности для производства деталей, работающих под нагрузкой, таких как валы, рычаги, муфты и цилиндры, а также крепежных изделий для трубопроводов в энергетике.
2. Надежность резьбового соединения обеспечивает трапециевидная (или метрическая трапецеидальная) резьба. Такой вид резьбы применяется в механизмах, таких как станки, прессы, домкраты и подъёмные механизмы. Она выдерживает высокие нагрузки и равномерно распределяет их.
3. Для простоты откручивания предусмотренно использование тефлоновой фум ленты. Это решение обспечивает эффект скольжения при откручивании и препятствует попаданию шлама (пыли) в межвитковое пространство в процессе сверления.
4. Для удобства демонтажа режущей части в сменных модулях предусмотрены специальные отверстия Ø 10 мм. для организации упора любой подходящей деталью, например шестигранником, арматурой или отверткой.
5. Гарантированное количество замен сменного модуля - от 15 циклов до полного стирания режущих элементов.</t>
    </r>
  </si>
  <si>
    <t xml:space="preserve">Серия </t>
  </si>
  <si>
    <t>DH-D400</t>
  </si>
  <si>
    <t>Цена набора
в сборе</t>
  </si>
  <si>
    <t>Цена 
Корпуса</t>
  </si>
  <si>
    <t>Цена 
модуля</t>
  </si>
  <si>
    <t>20х3,8х10 R</t>
  </si>
  <si>
    <t>1200 - 2000 об/мин</t>
  </si>
  <si>
    <t>DH-D525</t>
  </si>
  <si>
    <t>Super Fast</t>
  </si>
  <si>
    <t>SP-6110</t>
  </si>
  <si>
    <t>2000 об/мин</t>
  </si>
  <si>
    <r>
      <rPr>
        <b/>
        <sz val="10"/>
        <rFont val="Cambria"/>
        <family val="1"/>
        <charset val="204"/>
        <scheme val="major"/>
      </rPr>
      <t xml:space="preserve">Описание системы "DOUBLE": 
</t>
    </r>
    <r>
      <rPr>
        <sz val="10"/>
        <rFont val="Cambria"/>
        <family val="1"/>
        <charset val="204"/>
        <scheme val="major"/>
      </rPr>
      <t xml:space="preserve">Данная система была создана для профессионального электромонтажа, а именно серийного сверления отверстий для установки подрозетников и устройства внутренних ниш для электрощитов. Техническое решение данной системы крайне простое и в тоже время очень надёжное, универсальное и финансово оптимизированное. 
Подрозетники "DOUBLE" - это набор из двух элементов, которые представляют собой:
</t>
    </r>
    <r>
      <rPr>
        <b/>
        <sz val="10"/>
        <rFont val="Cambria"/>
        <family val="1"/>
        <charset val="204"/>
        <scheme val="major"/>
      </rPr>
      <t xml:space="preserve"> - Основной корпус с хвостовиком 1¼ и внутренней резьбовой частью.</t>
    </r>
    <r>
      <rPr>
        <sz val="10"/>
        <rFont val="Cambria"/>
        <family val="1"/>
        <charset val="204"/>
        <scheme val="major"/>
      </rPr>
      <t xml:space="preserve">
</t>
    </r>
    <r>
      <rPr>
        <b/>
        <sz val="10"/>
        <rFont val="Cambria"/>
        <family val="1"/>
        <charset val="204"/>
        <scheme val="major"/>
      </rPr>
      <t xml:space="preserve"> - Сменные модули с разными сериями алмазных сегментов с ответной внешней резьбовой частью модуля.</t>
    </r>
  </si>
  <si>
    <t>Алмазные коронки для "мокрого" сверления Адель BKF - 829</t>
  </si>
  <si>
    <t>Монтажный набор "ТРИАДА"</t>
  </si>
  <si>
    <r>
      <t xml:space="preserve">Преимущества системы:
</t>
    </r>
    <r>
      <rPr>
        <sz val="10"/>
        <rFont val="Cambria"/>
        <family val="1"/>
        <charset val="204"/>
        <scheme val="major"/>
      </rPr>
      <t xml:space="preserve">1. Используя систему "ТРИАДА" пользователь получает возможность быстрого и простого подбора оптимального сменного модуля, в качестве режущего элемента набора  для сверления конкретного материала. От твёрдого низкоабразивного до мягкого!
2. Пользователь получает возможность быстро и просто установить новый режущий модуль в случае износа старого и съэкономить драгоценное время!
3. Пользователь оптимизирует свои затраты каждый раз, как приобретает новый сменный модуль. Стоимость сменного модуля значительно меньше в сравнении с новой коронкой. </t>
    </r>
    <r>
      <rPr>
        <b/>
        <sz val="10"/>
        <rFont val="Cambria"/>
        <family val="1"/>
        <charset val="204"/>
        <scheme val="major"/>
      </rPr>
      <t>Разница  составляет до 47%</t>
    </r>
    <r>
      <rPr>
        <sz val="10"/>
        <rFont val="Cambria"/>
        <family val="1"/>
        <charset val="204"/>
        <scheme val="major"/>
      </rPr>
      <t>.
4. Пользователь получает возможность организовывать более глубокие отверстия, до 730 мм, без использования дополнительнеых удлинителей, что делает систему "ТРИАДА" более универсальной и решает большой круг постоянно возникающих задач при профессиональном монтаже систем кондиционирования. Более того, при необходимости, докупив отдельно модульный удлинитель, появляется возможность организовывать отверстия значительно большей глубины.
5. Пользователь получает возможность собрать заходную коронку с глубиной сверления 70 мм. Стоя на стремянке, на вытянутых руках, с такой заходной коронкой очень удобно и быстро задать необходимый угол в 3</t>
    </r>
    <r>
      <rPr>
        <sz val="10"/>
        <rFont val="Calibri"/>
        <family val="2"/>
        <charset val="204"/>
      </rPr>
      <t>°</t>
    </r>
    <r>
      <rPr>
        <sz val="10"/>
        <rFont val="Cambria"/>
        <family val="1"/>
        <charset val="204"/>
        <scheme val="major"/>
      </rPr>
      <t xml:space="preserve"> уклона.</t>
    </r>
  </si>
  <si>
    <t>Количество
сегментов</t>
  </si>
  <si>
    <t>Размер 
сегментов</t>
  </si>
  <si>
    <t xml:space="preserve">Цена </t>
  </si>
  <si>
    <t>Монтажный набор "ТРИАДА - МИКРОУДАР"</t>
  </si>
  <si>
    <t>1500 - 3000 об/мин</t>
  </si>
  <si>
    <r>
      <rPr>
        <b/>
        <sz val="10"/>
        <rFont val="Cambria"/>
        <family val="1"/>
        <charset val="204"/>
        <scheme val="major"/>
      </rPr>
      <t xml:space="preserve">Описание системы "ТРИАДА": </t>
    </r>
    <r>
      <rPr>
        <sz val="10"/>
        <rFont val="Cambria"/>
        <family val="1"/>
        <charset val="204"/>
        <scheme val="major"/>
      </rPr>
      <t xml:space="preserve">
Система "ТРИАДА" была создана для профессиональных монтажникок систем кондиционирования, а именно для устройства отврестия трассы кондиционера. Техническое решение данной системы крайне простое и в тоже время очень надёжное, универсальное и финансово оптимизированное. 
Система "ТРИАДА" - это набор из девяти элементов, которые представляют собой:
 </t>
    </r>
    <r>
      <rPr>
        <b/>
        <sz val="10"/>
        <rFont val="Cambria"/>
        <family val="1"/>
        <charset val="204"/>
        <scheme val="major"/>
      </rPr>
      <t xml:space="preserve">- Резьбовой фланец корпуса с хвостовиком 1¼ и внутренней резьбовой частью, в количестве двух штук.
 - Сменные модули с разными сериями сегментов с ответной внешней резьбовой частью, в количестве трёх штук.
 - Резьбовой модульный удлинитель, в количестве двух штук. </t>
    </r>
    <r>
      <rPr>
        <sz val="10"/>
        <rFont val="Cambria"/>
        <family val="1"/>
        <charset val="204"/>
        <scheme val="major"/>
      </rPr>
      <t xml:space="preserve">
 - </t>
    </r>
    <r>
      <rPr>
        <b/>
        <sz val="10"/>
        <rFont val="Cambria"/>
        <family val="1"/>
        <charset val="204"/>
        <scheme val="major"/>
      </rPr>
      <t xml:space="preserve">Тефлоновая фум лента.
 - Угловой шестигранник </t>
    </r>
    <r>
      <rPr>
        <b/>
        <sz val="10"/>
        <rFont val="Calibri"/>
        <family val="2"/>
        <charset val="204"/>
      </rPr>
      <t>Ø</t>
    </r>
    <r>
      <rPr>
        <b/>
        <sz val="10"/>
        <rFont val="Cambria"/>
        <family val="1"/>
        <charset val="204"/>
        <scheme val="major"/>
      </rPr>
      <t xml:space="preserve"> 8мм.</t>
    </r>
  </si>
  <si>
    <t>Монтажный набор "ТРИАДА - Сухое сверление"</t>
  </si>
  <si>
    <t>Резьбовой сменный модуль SF - D70 Ø052/0065.05</t>
  </si>
  <si>
    <t>Реком-ые обороты 
двигателя</t>
  </si>
  <si>
    <r>
      <t xml:space="preserve">Надежность системы:
</t>
    </r>
    <r>
      <rPr>
        <sz val="10"/>
        <rFont val="Cambria"/>
        <family val="1"/>
        <charset val="204"/>
        <scheme val="major"/>
      </rPr>
      <t xml:space="preserve">1. Детали набора изготавливаются из качественной конструкционной углеродистой стали "Ст.30", используемой в промышленности для производства деталей, работающих под нагрузкой, таких как валы, рычаги, муфты и цилиндры, а также крепежные изделия для трубопроводов в энергетике.
2. Надежность резьбового соединения обеспечивает трапециевидная (или метрическая трапецеидальная) резьба. Такой вид резьбы применяется в механизмах, таких как станки, прессы, домкраты и подъёмные механизмы. Она выдерживает высокие нагрузки и равномерно распределяет их.
3. Для простоты откручивания предусмотренно использование тефлоновой фум ленты, которая входит в состав набора. Это решение обспечивает эффект скольжения при откручивании и препятствует попаданию шлама (пыли) в межвитковое пространство в процессе сверления.
4. Для удобства демонтажа режущей части в сменных модулях предусмотрены специальные отверстия Ø 10 мм. для организации упора любой подходящей деталью, например шестигранником, арматурой или отверткой. Уголовой шестигранник </t>
    </r>
    <r>
      <rPr>
        <sz val="10"/>
        <rFont val="Calibri"/>
        <family val="2"/>
        <charset val="204"/>
      </rPr>
      <t>Ø</t>
    </r>
    <r>
      <rPr>
        <sz val="10"/>
        <rFont val="Cambria"/>
        <family val="1"/>
        <charset val="204"/>
      </rPr>
      <t>8 мм., L</t>
    </r>
    <r>
      <rPr>
        <sz val="10"/>
        <rFont val="Cambria"/>
        <family val="1"/>
        <charset val="204"/>
        <scheme val="major"/>
      </rPr>
      <t xml:space="preserve"> 155 мм., также присутствует в составе набора.
5. Гарантированное количество замен сменного модуля - от 15 циклов до полного стирания режущих элементов.</t>
    </r>
  </si>
  <si>
    <t>Алмазные сегменты "Адель" для "мокрого" сверления</t>
  </si>
  <si>
    <t>Алмазные сегменты серии BF 500</t>
  </si>
  <si>
    <t>Сегмент BF 500.S0 /16 x 4,0 x 8+2 R/ 25-28</t>
  </si>
  <si>
    <t>Сегмент BF 500.00 /16 x 4,0 x 8+2 R/ 30-32</t>
  </si>
  <si>
    <t>Сегмент BF 500.01 /19 x 4,0 x 8+2 R/ 42-46</t>
  </si>
  <si>
    <t>Сегмент BF 500.02 /24 x 3,5 x 9+2 S/ 52-56</t>
  </si>
  <si>
    <t>Сегмент BF 500.03 /24 x 3,5 x 9+2 S/ 62-76</t>
  </si>
  <si>
    <t>Сегмент BF 500.04 /24 x 3,5 x 9+2 S/ 82-92</t>
  </si>
  <si>
    <t>Сегмент BF 500.06 /24 x 3,5 x 9+2 S/ 102-126</t>
  </si>
  <si>
    <t>Сегмент BF 500.08 /24 x 4,0 x 9+2 S/ 132-172</t>
  </si>
  <si>
    <t>Сегмент BF 500.09 /24 x 4,5 x 9+2 S/ 182-225</t>
  </si>
  <si>
    <t>Сегмент BF 500.10 /20 x 5,0 x 9+2 S/ 250-600</t>
  </si>
  <si>
    <t>Рекомендуемые 
обороты на валу</t>
  </si>
  <si>
    <t>Прямая</t>
  </si>
  <si>
    <t>Форма
сегмента</t>
  </si>
  <si>
    <t>Домик А2</t>
  </si>
  <si>
    <t>Рекомендованная 
Стоимость</t>
  </si>
  <si>
    <t>Наименование по 
применяемым диаметрам</t>
  </si>
  <si>
    <t>Алмазные сегменты серии BF 829</t>
  </si>
  <si>
    <t>Сегмент BF 829.S0 /16 x 4,0 x 8+2 R/ 25-28</t>
  </si>
  <si>
    <t>Сегмент BF 829.00 /16 x 4,0 x 8+2 R/ 30-32</t>
  </si>
  <si>
    <t>Сегмент BF 829.01 /19 x 4,0 x 8+2 R/ 42-46</t>
  </si>
  <si>
    <t>Сегмент BF 829.02 /24 x 3,5 x 9+2 S/ 52-56</t>
  </si>
  <si>
    <t>Сегмент BF 829.03 /24 x 3,5 x 9+2 S/ 62-76</t>
  </si>
  <si>
    <t>Сегмент BF 829.04 /24 x 3,5 x 9+2 S/ 82-92</t>
  </si>
  <si>
    <t>Сегмент BF 829.06 /24 x 3,5 x 9+2 S/ 102-126</t>
  </si>
  <si>
    <t>Сегмент BF 829.08 /24 x 4,0 x 9+2 S/ 132-172</t>
  </si>
  <si>
    <t>Сегмент BF 829.09 /24 x 4,5 x 9+2 S/ 182-225</t>
  </si>
  <si>
    <t>Сегмент BF 829.10 /20 x 5,0 x 9+2 S/ 250-600</t>
  </si>
  <si>
    <t>Алмазные сегменты серии SF-D70</t>
  </si>
  <si>
    <t>Сегмент SF-D70.S0 /16 x 4,0 x 8+2 R/ 25-28</t>
  </si>
  <si>
    <t>Сегмент SF-D70.00 /16 x 4,0 x 8+2 R/ 30-32</t>
  </si>
  <si>
    <t>Сегмент SF-D70.01 /19 x 4,0 x 8+2 R/ 42-46</t>
  </si>
  <si>
    <t>Сегмент SF-D70.02 /20 x 4,0 x 9+2 S/ 52-56</t>
  </si>
  <si>
    <t>Сегмент SF-D70.03 /20 x 4,0 x 9+2 S/ 62-76</t>
  </si>
  <si>
    <t>Сегмент SF-D70.04 /20 x 4,0 x 9+2 S/ 82-92</t>
  </si>
  <si>
    <t>Сегмент SF-D70.06 /20 x 4,0 x 9+2 S/ 102-126</t>
  </si>
  <si>
    <t>Сегмент SF-D70.08 /20 x 4,0 x 9+2 S/ 132-172</t>
  </si>
  <si>
    <t>Сегмент SF-D70.09 /20 x 4,5 x 9+2 S/ 182-225</t>
  </si>
  <si>
    <t>Сегмент SF-D70.10 /20 x 5,0 x 9+2 S/ 250-600</t>
  </si>
  <si>
    <r>
      <rPr>
        <b/>
        <sz val="11"/>
        <rFont val="Cambria"/>
        <family val="1"/>
        <charset val="204"/>
        <scheme val="major"/>
      </rPr>
      <t>Описание:</t>
    </r>
    <r>
      <rPr>
        <sz val="11"/>
        <rFont val="Cambria"/>
        <family val="1"/>
        <charset val="204"/>
        <scheme val="major"/>
      </rPr>
      <t xml:space="preserve"> BF 500 - это сегменты Премиального класса. Основной компонент матрицы связки сегмента является кобальт (Co), который обеспечивает высокие эксплуатационные характеристики и эффект "скольжения" в процессе сверления. Мульти фракционная комбинаторика алмазов позволяет крайне эффективно справляться с высоким содержанием железа в отверстии, при этом сохраняя стабильную режущую способность, не требующая принудительного вскрытия алмазного слоя. Данная серия идеально подходит под профессиональные двигатели Европейских брендов, такие как Weka, Dr.Bender, Hilti, Tyrolit, CARDI и пр.</t>
    </r>
  </si>
  <si>
    <r>
      <rPr>
        <b/>
        <sz val="11"/>
        <rFont val="Cambria"/>
        <family val="1"/>
        <charset val="204"/>
        <scheme val="major"/>
      </rPr>
      <t>Рекомендуемое оборудование:</t>
    </r>
    <r>
      <rPr>
        <sz val="11"/>
        <rFont val="Cambria"/>
        <family val="1"/>
        <charset val="204"/>
        <scheme val="major"/>
      </rPr>
      <t xml:space="preserve"> Двигатели алмазного бурения мощностью от 3,2 - 4,2 кВт.
Также допустимо использование на азиатских двигателях, скорости которых смещены в большую сторону по отношению к европейскому оборудованию.</t>
    </r>
  </si>
  <si>
    <r>
      <rPr>
        <b/>
        <sz val="11"/>
        <rFont val="Cambria"/>
        <family val="1"/>
        <charset val="204"/>
        <scheme val="major"/>
      </rPr>
      <t xml:space="preserve">Данные при стендовых испытаниях:
</t>
    </r>
    <r>
      <rPr>
        <sz val="11"/>
        <rFont val="Cambria"/>
        <family val="1"/>
        <charset val="204"/>
        <scheme val="major"/>
      </rPr>
      <t>Диаметр тестируемой коронки - Ф132 мм/10 сегм.
Используемый двигатель - CARDI T6 / 3,45 кВт.
Обрабатываемый материал - Плита перекрытия М400
Армирование - Ф16/Ф18 в два слоя, Подача СОЖ - 1 л/мин.
Глубина сверления одного отверстия - 200 мм.
Сила тока при сверлении бетона (нагрузка) - 10/12 А.
Сила тока при сверлении арматуры (нагрузка) - 15/17 А.
Ср. скорость сверления одного отверстия - 4:13 мин.
Ср. скорость сверления - 4,7 см/мин.
Ср. ресурс коронки - 9,35 п.м.</t>
    </r>
  </si>
  <si>
    <r>
      <rPr>
        <b/>
        <sz val="11"/>
        <rFont val="Cambria"/>
        <family val="1"/>
        <charset val="204"/>
        <scheme val="major"/>
      </rPr>
      <t xml:space="preserve">Описание: </t>
    </r>
    <r>
      <rPr>
        <sz val="11"/>
        <rFont val="Cambria"/>
        <family val="1"/>
        <charset val="204"/>
        <scheme val="major"/>
      </rPr>
      <t>Серия BF 829 - сегменты для сверления бетона/ железобетона любой степени армирования с применением СОЖ.Данная серия относится к линейке средней ценовой группы. Разрабатывалась на замену старой версии "BC U60". Сегмент BF 829 сделан на материалах российского производства, что обеспечивает бесперебойность и стабильность производства. Сегмент обладает достаточно высокими режущими свойствами. Ресурс при этом достигает средних показателей в районе 7 м.п. Рецептура сегмента ближе к мягкой матрице и имеет запас режущей способности на плотных и тяжело армированных материалах.</t>
    </r>
  </si>
  <si>
    <r>
      <rPr>
        <b/>
        <sz val="11"/>
        <rFont val="Cambria"/>
        <family val="1"/>
        <charset val="204"/>
        <scheme val="major"/>
      </rPr>
      <t xml:space="preserve">Рекомендуемое оборудование: </t>
    </r>
    <r>
      <rPr>
        <sz val="11"/>
        <rFont val="Cambria"/>
        <family val="1"/>
        <charset val="204"/>
        <scheme val="major"/>
      </rPr>
      <t>Двигатели алмазного бурения мощностью от 2,2 - 3,4 кВт.
Также допустимо использование на азиатских двигателях, скорости которых смещены в большую сторону по отношению к европейскому оборудованию.</t>
    </r>
  </si>
  <si>
    <r>
      <rPr>
        <b/>
        <sz val="11"/>
        <rFont val="Cambria"/>
        <family val="1"/>
        <charset val="204"/>
        <scheme val="major"/>
      </rPr>
      <t>Данные при стендовых испытаниях:</t>
    </r>
    <r>
      <rPr>
        <sz val="11"/>
        <rFont val="Cambria"/>
        <family val="1"/>
        <charset val="204"/>
        <scheme val="major"/>
      </rPr>
      <t xml:space="preserve">
Диаметр тестируемой коронки - Ф132 мм/10 сегм.
Используемый двигатель - CARDI T6 / 3,45 кВт.
Обрабатываемый материал - Плита перекрытия М400
Армирование - Ф16/Ф18 в два слоя, Подача СОЖ - 1 л/мин.
Глубина сверления одного отверстия - 200 мм.
Сила тока при сверлении бетона (нагрузка) - 10/12 А.
Сила тока при сверлении арматуры (нагрузка) - 15/17 А.
Ср. скорость сверления одного отверстия - 4:28 мин.
Ср. скорость сверления - 4,48 см/мин.
Ср. ресурс коронки - 7,4 п.м.</t>
    </r>
  </si>
  <si>
    <r>
      <t>Завод алмазного инструмента "Адель" более 30-ти лет специализируется на разработке, проектировании и производстве алмазного режущего инструмента в области строительства и камнеобработки. Ежегодно наш завод выпускает более 1 000 000 алмазных сегментов, которые включают в себя десятки рецептур разной направленности и специализации в отношении резки, сверления и обработки бетонных поверхностей. 
Завод "Адель" - в первую очередь это разработчик и реальный отечественный производитель! Продукция завода выпускается под собственной торговой маркой "Адель</t>
    </r>
    <r>
      <rPr>
        <sz val="11"/>
        <rFont val="Calibri"/>
        <family val="2"/>
        <charset val="204"/>
      </rPr>
      <t>®</t>
    </r>
    <r>
      <rPr>
        <sz val="11"/>
        <rFont val="Cambria"/>
        <family val="1"/>
        <charset val="204"/>
        <scheme val="major"/>
      </rPr>
      <t>" и рядом прочих собственных суббрендов. 
Помимо собственной серийной продукции завод принимает заказы для контрактного производства частных брендов на основе "OEM", согласно техническому заданию заказчика.
Собственная лаборатория, специалисты с многолетним опытом, крупнейшая испытательная база в РФ, большая вариативность используемого оборудования и плотное сотрудничество с  "сервисконтракторами" в области сверления и пр. позволяют достигать требуемых характеристик алмазного инструмента.
На сегодняшний день завод "Адель" серийно выпускает ряд алмазных сегментов для сверления с применением СОЖ материалов разной плотности и степени армирования. Наши серийные сегменты отличаются своей универсальностью с точки зрения широты используемого оборудования, оборотов двигателя и, самое главное, стабильностью режущей способности относительно разных материалов с учётом особенностей регионов нашей страны!</t>
    </r>
  </si>
  <si>
    <r>
      <rPr>
        <b/>
        <sz val="11"/>
        <rFont val="Cambria"/>
        <family val="1"/>
        <charset val="204"/>
        <scheme val="major"/>
      </rPr>
      <t xml:space="preserve">Описание: </t>
    </r>
    <r>
      <rPr>
        <sz val="11"/>
        <rFont val="Cambria"/>
        <family val="1"/>
        <charset val="204"/>
        <scheme val="major"/>
      </rPr>
      <t>SF-D70 -  универсальные сегменты для сверления бетона/железобетона любой степени армирования, натурального камня  и прочих малоабразивных материалов с применением СОЖ. 
Особенно рекомендуется использование в прочных и сверхпрочных бетонах, марочностью более М450, а также в бетонах с высоким содержанием армирования. Универсальность данных сегментов заключается в широком диапазоне обрабатываемых материалов и двигателей алмазного сверления, как по мощности, так и оборотам на валу. Сегмент SF-D70 сделан на российских материалах, что обеспечивает бесперебойность и стабильность производства.</t>
    </r>
  </si>
  <si>
    <r>
      <t>Рекомендуемое оборудование:</t>
    </r>
    <r>
      <rPr>
        <sz val="11"/>
        <rFont val="Cambria"/>
        <family val="1"/>
        <charset val="204"/>
        <scheme val="major"/>
      </rPr>
      <t xml:space="preserve"> Двигатели алмазного бурения мощностью от 1,5 - 3,4 кВт.
Рекомендовано к использованию на азиатских двигателях, скорости которых смещены в большую сторону по отношению к европейскому оборудованию.</t>
    </r>
  </si>
  <si>
    <r>
      <rPr>
        <b/>
        <sz val="11"/>
        <rFont val="Cambria"/>
        <family val="1"/>
        <charset val="204"/>
        <scheme val="major"/>
      </rPr>
      <t>Данные при стендовых испытаниях:</t>
    </r>
    <r>
      <rPr>
        <sz val="11"/>
        <rFont val="Cambria"/>
        <family val="1"/>
        <charset val="204"/>
        <scheme val="major"/>
      </rPr>
      <t xml:space="preserve">
Диаметр тестируемой коронки - Ф132 мм/10 сегм.
Используемый двигатель - CARDI T6 / 3,45 кВт.
Обрабатываемый материал - Плита перекрытия М400
Армирование - Ф16/Ф18 в два слоя, Подача СОЖ - 1 л/мин.
Глубина сверления одного отверстия - 200 мм.
Сила тока при сверлении бетона (нагрузка) - 10/12 А.
Сила тока при сверлении арматуры (нагрузка) - 15/17 А.
Ср. скорость сверления одного отверстия - 5:30 мин.
Ср. скорость сверления - 3,5 см/мин.
Ср. ресурс коронки - 5,2 п.м.</t>
    </r>
  </si>
  <si>
    <t>Алмазные классические коронки для подрозетников "Адель"</t>
  </si>
  <si>
    <t>"Подрозетники" для сухого сверления с микроударом, серия DIAMOND HIT</t>
  </si>
  <si>
    <r>
      <rPr>
        <b/>
        <sz val="10"/>
        <rFont val="Cambria"/>
        <family val="1"/>
        <charset val="204"/>
        <scheme val="major"/>
      </rPr>
      <t>Данные при стендовых испытаниях:</t>
    </r>
    <r>
      <rPr>
        <sz val="10"/>
        <rFont val="Cambria"/>
        <family val="1"/>
        <charset val="204"/>
        <scheme val="major"/>
      </rPr>
      <t xml:space="preserve">
Диаметр тестируемой коронки - Ø72 мм/6 сегм.
Используемый двигатель - BAIER BDB 825 / 1,8 кВт. 
(с микроударом)
Обрабатываемый материал - ПАГ18 / М400.
Армирование - Ø12 в каждом отверстии.
Сухое сверление с микроударом.
Глубина сверления одного отверстия - 70 мм.
Ср. скорость сверления одного отверстия - 1:56 мин.
Ср. скорость сверления - 4,5 см/мин.
Ср. ресурс коронки - 6,3 п.м. = 90 подрозеточных отверстий.</t>
    </r>
  </si>
  <si>
    <t>Количество 
сегментов</t>
  </si>
  <si>
    <t>Глубина 
отверстия</t>
  </si>
  <si>
    <t>Размеры 
сегментов</t>
  </si>
  <si>
    <t>Ø68</t>
  </si>
  <si>
    <t>Ø82 Long</t>
  </si>
  <si>
    <t>20 x 3,8 x 8+2 R</t>
  </si>
  <si>
    <t>70 мм.</t>
  </si>
  <si>
    <t>120 мм.</t>
  </si>
  <si>
    <r>
      <rPr>
        <b/>
        <sz val="10"/>
        <rFont val="Cambria"/>
        <family val="1"/>
        <charset val="204"/>
        <scheme val="major"/>
      </rPr>
      <t>Рекомендуемое оборудование</t>
    </r>
    <r>
      <rPr>
        <sz val="10"/>
        <rFont val="Cambria"/>
        <family val="1"/>
        <charset val="204"/>
        <scheme val="major"/>
      </rPr>
      <t>: Подходит для любых двигателей с функцией микроудара.</t>
    </r>
  </si>
  <si>
    <r>
      <rPr>
        <b/>
        <sz val="10"/>
        <rFont val="Cambria"/>
        <family val="1"/>
        <charset val="204"/>
        <scheme val="major"/>
      </rPr>
      <t>Данные при стендовых испытаниях:</t>
    </r>
    <r>
      <rPr>
        <sz val="10"/>
        <rFont val="Cambria"/>
        <family val="1"/>
        <charset val="204"/>
        <scheme val="major"/>
      </rPr>
      <t xml:space="preserve">
Диаметр тестируемой коронки - Ø72 мм/6 сегм.
Используемый двигатель - BAIER BDB 825 / 1,8 кВт. 
(с микроударом)
Обрабатываемый материал - ПАГ18 / М400.
Армирование - Ø12 в каждом отверстии.
Сухое сверление с микроударом.
Глубина сверления одного отверстия - 70 мм.
Ср. скорость сверления одного отверстия - 2:35 мин.
Ср. скорость сверления - 3,5 см/мин.
Ср. ресурс коронки - 8,4 п.м. = 120 подроз-ых отверстий.</t>
    </r>
  </si>
  <si>
    <r>
      <rPr>
        <b/>
        <sz val="10"/>
        <rFont val="Cambria"/>
        <family val="1"/>
        <charset val="204"/>
        <scheme val="major"/>
      </rPr>
      <t>Данные при стендовых испытаниях:</t>
    </r>
    <r>
      <rPr>
        <sz val="10"/>
        <rFont val="Cambria"/>
        <family val="1"/>
        <charset val="204"/>
        <scheme val="major"/>
      </rPr>
      <t xml:space="preserve">
Диаметр тестируемой коронки - Ø72 мм/6 сегм.
Используемый двигатель - DH-M1 / 1,8 кВт. 
(с микроударом)
Обрабатываемый материал - ПАГ18 / М400.
Армирование - Ø12 в каждом отверстии.
Сухое сверление с микроударом.
Глубина сверления одного отверстия - 70 мм.
Ср. скорость сверления одного отверстия - 1:40 мин.
Ср. скорость сверления - 5 см/мин.
Ср. ресурс коронки - 4,9 п.м. = 70 подроз-ых отверстий.</t>
    </r>
  </si>
  <si>
    <t>20 x 4,0 x 9+2 S</t>
  </si>
  <si>
    <t>"Подрозетники" для сухого сверления без функции микроудара</t>
  </si>
  <si>
    <r>
      <rPr>
        <b/>
        <sz val="10"/>
        <rFont val="Cambria"/>
        <family val="1"/>
        <charset val="204"/>
        <scheme val="major"/>
      </rPr>
      <t>Рекомендуемое оборудование</t>
    </r>
    <r>
      <rPr>
        <sz val="10"/>
        <rFont val="Cambria"/>
        <family val="1"/>
        <charset val="204"/>
        <scheme val="major"/>
      </rPr>
      <t>: Сетевые дрели и двигатели алмазного сверления в безударном режиме мощностью от 1,2 - 2,6 кВт. Допускается использование на перфораторах в режиме сверления мощностью 850 - 950 Вт. В материалах марочностью до М300</t>
    </r>
  </si>
  <si>
    <r>
      <rPr>
        <b/>
        <sz val="10"/>
        <rFont val="Cambria"/>
        <family val="1"/>
        <charset val="204"/>
        <scheme val="major"/>
      </rPr>
      <t>Данные при стендовых испытаниях:</t>
    </r>
    <r>
      <rPr>
        <sz val="10"/>
        <rFont val="Cambria"/>
        <family val="1"/>
        <charset val="204"/>
        <scheme val="major"/>
      </rPr>
      <t xml:space="preserve">
Диаметр тестируемой коронки - Ø72 мм/5 сегм.
Используемый двигатель - DH-M1 / 1,5 кВт. (без удара)
Обрабатываемый материал - ПАГ18 / М400.
Армирование - Ø12 в каждом отверстии.
Сухое сверление без удара.
Глубина сверления одного отверстия - 70 мм.
Ср. скорость сверления одного отверстия - 3 мин.
Ср. скорость сверления - 2,4 см/мин.
Ср. ресурс коронки - 4 п.м. = 60 подрозеточных отверстий.</t>
    </r>
  </si>
  <si>
    <r>
      <rPr>
        <b/>
        <sz val="11"/>
        <color theme="9" tint="-0.249977111117893"/>
        <rFont val="Cambria"/>
        <family val="1"/>
        <charset val="204"/>
        <scheme val="major"/>
      </rPr>
      <t>Описание серии DH-D400 (бронза)</t>
    </r>
    <r>
      <rPr>
        <b/>
        <sz val="10"/>
        <rFont val="Cambria"/>
        <family val="1"/>
        <charset val="204"/>
        <scheme val="major"/>
      </rPr>
      <t xml:space="preserve">: </t>
    </r>
    <r>
      <rPr>
        <sz val="10"/>
        <rFont val="Cambria"/>
        <family val="1"/>
        <charset val="204"/>
        <scheme val="major"/>
      </rPr>
      <t xml:space="preserve">Серия Diamond Hit DH-D400 разработана для двигателей с высокой энергией удара, преимущественно европейских брендов, мощностью от 1,8 до 4,0 кВт, таких как: CARDI DP2200 ME-16,Cardi DP3000 ME-17, WEKA DKS15SP-L, BAIER BDB 825. 
Идеально подходит для сверления плотного бетона и железобетона марки до М450. С лёгкостью справляется с более простыми материалами, такими как кирпич разной твердости и строительные блоки. Серия обладает более высокой стойкостью благодаря твёрдой матрице связки и прочным синтетическим алмазам высшего класса.
Частые проблемы: При сверлении на оборудовании с низкой энергией удара и при сверлении "тяжелых" материалов типа бетонов M450 (B35) и выше наблюдается регулярное заполировывание режущей части сегмента, возможен перегрев и нарушение кристаллической решётки матрицы связки сегмента. </t>
    </r>
  </si>
  <si>
    <r>
      <rPr>
        <b/>
        <sz val="12"/>
        <rFont val="Cambria"/>
        <family val="1"/>
        <charset val="204"/>
        <scheme val="major"/>
      </rPr>
      <t>Описание серии DH-D400 (чёрный)</t>
    </r>
    <r>
      <rPr>
        <b/>
        <sz val="10"/>
        <rFont val="Cambria"/>
        <family val="1"/>
        <charset val="204"/>
        <scheme val="major"/>
      </rPr>
      <t xml:space="preserve">: </t>
    </r>
    <r>
      <rPr>
        <sz val="10"/>
        <rFont val="Cambria"/>
        <family val="1"/>
        <charset val="204"/>
        <scheme val="major"/>
      </rPr>
      <t>Серия DH-D400T разработана для сверления высоко абразивных материалов, таких как мягкий кирпич, газо и пенобетоны, низкомарочный бетон, железобетон марки до М300. Серия может использоваться на любых двигателях с функцией микроудара. Сегменты данной серии обладают более твердой связкой, специально созданной для сверления высоко абразивных материалов, которые сильно изнашивают алмазный слой обычных сегментов.</t>
    </r>
  </si>
  <si>
    <r>
      <rPr>
        <b/>
        <sz val="12"/>
        <color rgb="FF00B0F0"/>
        <rFont val="Cambria"/>
        <family val="1"/>
        <charset val="204"/>
        <scheme val="major"/>
      </rPr>
      <t>Описание серии Super Fast (небесный)</t>
    </r>
    <r>
      <rPr>
        <b/>
        <sz val="10"/>
        <rFont val="Cambria"/>
        <family val="1"/>
        <charset val="204"/>
        <scheme val="major"/>
      </rPr>
      <t xml:space="preserve">: </t>
    </r>
    <r>
      <rPr>
        <sz val="10"/>
        <rFont val="Cambria"/>
        <family val="1"/>
        <charset val="204"/>
        <scheme val="major"/>
      </rPr>
      <t>Super Fast для подрозетников -  это ограниченная версия сегментов исключительно для сухого сверления среднеабразивных материалов без применения функции микроудара. Изготавливаются в форме "бабочка" на  "подрозетниках" Ф68 мм., Ф72 мм., Ф82 мм. Матрица связки сегментов относится к мягкой, сегменты не подвержены к "заполировыванию". Рекомендуется использование при сверлении бетонов/железобетонов с армированием не более Ø 18 мм., а также различных кирпичей и блоков марочностью от М250 до М400.</t>
    </r>
  </si>
  <si>
    <t>Алмазные коронки DIAMOND HIT. Серия DH-D400
для сухого сверления с функцией микроудара</t>
  </si>
  <si>
    <r>
      <rPr>
        <b/>
        <sz val="10"/>
        <rFont val="Cambria"/>
        <family val="1"/>
        <charset val="204"/>
        <scheme val="major"/>
      </rPr>
      <t>Описание DH-D400 (бронза):</t>
    </r>
    <r>
      <rPr>
        <sz val="10"/>
        <rFont val="Cambria"/>
        <family val="1"/>
        <charset val="204"/>
        <scheme val="major"/>
      </rPr>
      <t xml:space="preserve"> Серия Diamond Hit DH-D400 разработана для двигателей с высокой энергией удара, преимущественно европейских брендов, мощностью от 1,8 до 4,0 кВт, таких как: CARDI DP2200 ME-16,Cardi DP3000 ME-17, WEKA DKS15SP-L, BAIER BDB 825 и пр.
Идеально подходит для сверления плотного бетона и железобетона марки до М450. С лёгкостью справляется с более простыми материалами, такими как кирпич разной твердости и строительные блоки. Серия обладает более высокой стойкостью благодаря твёрдой матрице связки и прочным синтетическим алмазам высшего класса.</t>
    </r>
  </si>
  <si>
    <t>R S0</t>
  </si>
  <si>
    <t>R 00</t>
  </si>
  <si>
    <t>R 01</t>
  </si>
  <si>
    <t>R 02</t>
  </si>
  <si>
    <t>R 03</t>
  </si>
  <si>
    <t>R 04</t>
  </si>
  <si>
    <t>R 06</t>
  </si>
  <si>
    <t>R 08</t>
  </si>
  <si>
    <t>R 09</t>
  </si>
  <si>
    <t>Цена 
L900 мм</t>
  </si>
  <si>
    <t>0800 - 1200 об/мин</t>
  </si>
  <si>
    <t>0500 - 0600 об/мин</t>
  </si>
  <si>
    <t>Алмазные коронки DIAMOND HIT. Серия DH-D525
для сухого сверления с функцией микроудара</t>
  </si>
  <si>
    <r>
      <t xml:space="preserve">Рекомендуемое оборудование: </t>
    </r>
    <r>
      <rPr>
        <sz val="10"/>
        <rFont val="Cambria"/>
        <family val="1"/>
        <charset val="204"/>
        <scheme val="major"/>
      </rPr>
      <t>Двигатели сухого сверления с функцией микроудара (малой энергией удара), преимущественно китайских брендов, таких как:  Cayken 916; Crown 32072 DH; Milwaukee DD2 160XE; Jindu 05; 
Bycon DB -132; BYCON DB 202D.</t>
    </r>
  </si>
  <si>
    <r>
      <rPr>
        <b/>
        <sz val="10"/>
        <rFont val="Cambria"/>
        <family val="1"/>
        <charset val="204"/>
        <scheme val="major"/>
      </rPr>
      <t>Данные при стендовых испытаниях:</t>
    </r>
    <r>
      <rPr>
        <sz val="10"/>
        <rFont val="Cambria"/>
        <family val="1"/>
        <charset val="204"/>
        <scheme val="major"/>
      </rPr>
      <t xml:space="preserve">
Диаметр тестируемой коронки - </t>
    </r>
    <r>
      <rPr>
        <sz val="10"/>
        <rFont val="Calibri"/>
        <family val="2"/>
        <charset val="204"/>
      </rPr>
      <t>Ø</t>
    </r>
    <r>
      <rPr>
        <sz val="10"/>
        <rFont val="Cambria"/>
        <family val="1"/>
        <charset val="204"/>
        <scheme val="major"/>
      </rPr>
      <t>52 мм/5 сегм.
Используемый двигатель - Cayken 916 / 2,3 кВт.
(двигатель с микроударом)
Обрабатываемый материал - Плита перекрытия М400
Армирование - Ф16/Ф18 в два слоя.
В сухую с микроударом.
Глубина сверления одного отверстия - 200 мм.
Сила тока при сверлении бетона (нагрузка) - 6/9 А.
Сила тока при сверлении арматуры (нагрузка) - 11/14 А.
Ср. скорость сверления одного отверстия -  3:20 мин.
Ср скорость сверления -  6,2 см/мин.
Ср. ресурс коронки -  3,6 п.м.</t>
    </r>
  </si>
  <si>
    <r>
      <t xml:space="preserve">Рекомендуемое оборудование: </t>
    </r>
    <r>
      <rPr>
        <sz val="10"/>
        <rFont val="Cambria"/>
        <family val="1"/>
        <charset val="204"/>
        <scheme val="major"/>
      </rPr>
      <t>Двигатели сухого сверления с функцией микроудара преимущественно европейских брендов, такие как : CARDI DP2200 ME-16,Cardi DP3000 ME-17, CARDI DP3500, WEKA DKS15 - SPL, WEKA DKS32, BAIER BDB 825, BAIER BDB 829, AGP DM62, AGP DD160 и пр.</t>
    </r>
  </si>
  <si>
    <r>
      <rPr>
        <b/>
        <sz val="10"/>
        <rFont val="Cambria"/>
        <family val="1"/>
        <charset val="204"/>
        <scheme val="major"/>
      </rPr>
      <t>Данные при стендовых испытаниях:</t>
    </r>
    <r>
      <rPr>
        <sz val="10"/>
        <rFont val="Cambria"/>
        <family val="1"/>
        <charset val="204"/>
        <scheme val="major"/>
      </rPr>
      <t xml:space="preserve">
Диаметр тестируемой коронки - </t>
    </r>
    <r>
      <rPr>
        <sz val="10"/>
        <rFont val="Calibri"/>
        <family val="2"/>
        <charset val="204"/>
      </rPr>
      <t>Ø</t>
    </r>
    <r>
      <rPr>
        <sz val="10"/>
        <rFont val="Cambria"/>
        <family val="1"/>
        <charset val="204"/>
        <scheme val="major"/>
      </rPr>
      <t>52 мм/5 сегм.
Используемый двигатель - CARDI DP3000 ME-17 / 3,0 кВт.
(двигатель с микроударом)
Обрабатываемый материал - Плита перекрытия М400
Армирование - Ф16/Ф18 в два слоя.
В сухую с микроударом.
Глубина сверления одного отверстия - 200 мм.
Сила тока при сверлении бетона (нагрузка) - 6/9 А.
Сила тока при сверлении арматуры (нагрузка) - 11/14 А.
Ср. скорость сверления одного отверстия -  3:47 мин.
Ср скорость сверления -  5,3 см/мин.
Ср. ресурс коронки -  6,1 п.м.</t>
    </r>
  </si>
  <si>
    <t>Рекомендуемые 
обороты 
двигателя</t>
  </si>
  <si>
    <r>
      <rPr>
        <b/>
        <sz val="10"/>
        <rFont val="Cambria"/>
        <family val="1"/>
        <charset val="204"/>
        <scheme val="major"/>
      </rPr>
      <t>Описание DH-D525 (синий):</t>
    </r>
    <r>
      <rPr>
        <sz val="10"/>
        <rFont val="Cambria"/>
        <family val="1"/>
        <charset val="204"/>
        <scheme val="major"/>
      </rPr>
      <t xml:space="preserve"> Серия DH-D525 была разработана для двигателей с низкой и средней энергией удара, мощностью от 1.4 до 2,6 кВт, преимущественно Китайских брендов, таких как: Cayken; Crown 32072 DH; Milwaukee DD2 160XE; Jindu; BYCON DB -132; BYCON DB 202D;. и подобных.
Серия обладает средней твердостью связки и стойкими синтетическими алмазами высшего класса. Отлично справляется с высоким армированием и практически не требует вскрытия алмазного слоя сегмента. Подходит для сверления низко абразивных, высокомарочных железобетонов марочность от М350 до М600.</t>
    </r>
  </si>
  <si>
    <r>
      <rPr>
        <b/>
        <sz val="10"/>
        <rFont val="Cambria"/>
        <family val="1"/>
        <charset val="204"/>
        <scheme val="major"/>
      </rPr>
      <t>Рекомендуемое оборудование</t>
    </r>
    <r>
      <rPr>
        <sz val="10"/>
        <rFont val="Cambria"/>
        <family val="1"/>
        <charset val="204"/>
        <scheme val="major"/>
      </rPr>
      <t>: Двигатели сухого сверления с функцией микроудара преимущественно европейских брендов, такие как : CARDI DP2200 ME-16,Cardi DP3000 ME-17, CARDI DP3500, WEKA DKS15 - SPL, WEKA DKS32, BAIER BDB 825, BAIER BDB 829, AGP DM62, AGP DD160 и пр.</t>
    </r>
  </si>
  <si>
    <r>
      <rPr>
        <b/>
        <sz val="10"/>
        <rFont val="Cambria"/>
        <family val="1"/>
        <charset val="204"/>
        <scheme val="major"/>
      </rPr>
      <t>Рекомендуемое оборудование</t>
    </r>
    <r>
      <rPr>
        <sz val="10"/>
        <rFont val="Cambria"/>
        <family val="1"/>
        <charset val="204"/>
        <scheme val="major"/>
      </rPr>
      <t>: Двигатели сухого сверления с функцией микроудара (малой энергией удара), преимущественно китайских брендов, таких как:  Cayken 916; Crown 32072 DH; Milwaukee DD2 160XE; Jindu 05; 
BYCON DB -132; BYCON DB 202D</t>
    </r>
  </si>
  <si>
    <r>
      <rPr>
        <b/>
        <sz val="12"/>
        <color rgb="FF0000CC"/>
        <rFont val="Cambria"/>
        <family val="1"/>
        <charset val="204"/>
        <scheme val="major"/>
      </rPr>
      <t>Описание серии DH-D525 (синий)</t>
    </r>
    <r>
      <rPr>
        <b/>
        <sz val="10"/>
        <rFont val="Cambria"/>
        <family val="1"/>
        <charset val="204"/>
        <scheme val="major"/>
      </rPr>
      <t xml:space="preserve">: </t>
    </r>
    <r>
      <rPr>
        <sz val="10"/>
        <rFont val="Cambria"/>
        <family val="1"/>
        <charset val="204"/>
        <scheme val="major"/>
      </rPr>
      <t>Серия DH-D525 была разработана для двигателей с низкой и средней энергией удара, мощностью от 1.4 до 2,6 кВт, преимущественно Китайских брендов, таких как: Cayken; Crown 32072 DH; Milwaukee DD2 160XE; Jindu; BYCON DB -132; BYCON DB 202D;. и подобных.
Серия обладает средней твердостью связки и стойкими синтетическими алмазами высшего класса. Отлично справляется с высоким армированием и практически не требует вскрытия алмазного слоя сегмента. Подходит для сверления низко абразивных, высокомарочных железобетонов марочность от М350 до М600.</t>
    </r>
  </si>
  <si>
    <r>
      <rPr>
        <b/>
        <i/>
        <sz val="14"/>
        <rFont val="Cambria"/>
        <family val="1"/>
        <charset val="204"/>
      </rPr>
      <t xml:space="preserve">                 Серия GÖLZ</t>
    </r>
    <r>
      <rPr>
        <b/>
        <i/>
        <sz val="12"/>
        <rFont val="Cambria"/>
        <family val="1"/>
        <charset val="204"/>
      </rPr>
      <t xml:space="preserve">      </t>
    </r>
    <r>
      <rPr>
        <i/>
        <sz val="12"/>
        <rFont val="Cambria"/>
        <family val="1"/>
        <charset val="204"/>
      </rPr>
      <t xml:space="preserve"> </t>
    </r>
  </si>
  <si>
    <t>24 x 4,0 x 9+2 S</t>
  </si>
  <si>
    <t>1000 - 1300 об/мин</t>
  </si>
  <si>
    <r>
      <rPr>
        <b/>
        <sz val="10"/>
        <rFont val="Cambria"/>
        <family val="1"/>
        <charset val="204"/>
        <scheme val="major"/>
      </rPr>
      <t>Рекомендуемое оборудование</t>
    </r>
    <r>
      <rPr>
        <sz val="10"/>
        <rFont val="Cambria"/>
        <family val="1"/>
        <charset val="204"/>
        <scheme val="major"/>
      </rPr>
      <t xml:space="preserve">: Преимущественно рекомендуется использовать на перфораторах в режиме сверления мощностью 850 - 1000 Вт. В материалах железобетонах и прочих материалов марочностью до М400 и армированием не более </t>
    </r>
    <r>
      <rPr>
        <sz val="10"/>
        <rFont val="Calibri"/>
        <family val="2"/>
        <charset val="204"/>
      </rPr>
      <t>Ø</t>
    </r>
    <r>
      <rPr>
        <sz val="10"/>
        <rFont val="Cambria"/>
        <family val="1"/>
        <charset val="204"/>
      </rPr>
      <t xml:space="preserve"> 16 мм</t>
    </r>
    <r>
      <rPr>
        <sz val="7.5"/>
        <rFont val="Cambria"/>
        <family val="1"/>
        <charset val="204"/>
      </rPr>
      <t>.</t>
    </r>
  </si>
  <si>
    <t>Стоимость
Без SDS+/Ком-кт</t>
  </si>
  <si>
    <t>2800 / 3200 руб.</t>
  </si>
  <si>
    <t>2900 / 3300 руб.</t>
  </si>
  <si>
    <t>3400 / 3700 руб.</t>
  </si>
  <si>
    <r>
      <rPr>
        <b/>
        <sz val="10"/>
        <rFont val="Cambria"/>
        <family val="1"/>
        <charset val="204"/>
        <scheme val="major"/>
      </rPr>
      <t>Данные при стендовых испытаниях:</t>
    </r>
    <r>
      <rPr>
        <sz val="10"/>
        <rFont val="Cambria"/>
        <family val="1"/>
        <charset val="204"/>
        <scheme val="major"/>
      </rPr>
      <t xml:space="preserve">
Диаметр тестируемой коронки - Ø72 мм/4 сегм.
Используемый перфоратор - Makita / 950 Вт. (без удара)
Обрабатываемый материал - ПАГ18 / М400.
Армирование - Ø12 в каждом отверстии.
Сухое сверление без удара.
Глубина сверления одного отверстия - 70 мм.
Ср. скорость сверления одного отверстия - 2 мин.
Ср. скорость сверления - 2,9 см/мин.
Ср. ресурс коронки - 3,5 п.м. = 50 подрозеточных отверстий.</t>
    </r>
  </si>
  <si>
    <r>
      <rPr>
        <b/>
        <sz val="12"/>
        <rFont val="Cambria"/>
        <family val="1"/>
        <charset val="204"/>
        <scheme val="major"/>
      </rPr>
      <t>Описание серии HammerDrill BC-D50 (лакированный)</t>
    </r>
    <r>
      <rPr>
        <b/>
        <sz val="10"/>
        <rFont val="Cambria"/>
        <family val="1"/>
        <charset val="204"/>
        <scheme val="major"/>
      </rPr>
      <t xml:space="preserve">: </t>
    </r>
    <r>
      <rPr>
        <sz val="10"/>
        <rFont val="Cambria"/>
        <family val="1"/>
        <charset val="204"/>
        <scheme val="major"/>
      </rPr>
      <t xml:space="preserve">Коронки алмазные серии HammerDrill BC-D50 были разработаны  специально для сверления железобетона, бетона и прочих плотных материалов марочностью М250 - М400. Матрица связки сегментов и используемые алмазы подобраны с учётом линейной скорости вращения вала на большинстве перфораторах и их мощности. Данные сегменты отличаются повышенной мягкостью связки и разрабатывались для быстрого и эффективного сверления бетонов с армированием до Ø 16 мм. 
"Подрозетники" могут поставляются как в комплекте с Переходником SDS plus с центрирующим сверлом, так и без. </t>
    </r>
  </si>
  <si>
    <t>24</t>
  </si>
  <si>
    <t>270</t>
  </si>
  <si>
    <t>R 10</t>
  </si>
  <si>
    <t>20х4,5х10</t>
  </si>
  <si>
    <t>Модуль  BC D70 G30</t>
  </si>
  <si>
    <t>Модуль  BF - 500 G30</t>
  </si>
  <si>
    <t>Модуль  BF - 829 G30</t>
  </si>
  <si>
    <t>16х3,5х10 R</t>
  </si>
  <si>
    <t>19х3,5х10 R</t>
  </si>
  <si>
    <t>1500 - 3500 
об/мин</t>
  </si>
  <si>
    <t>1800 - 3200 
об/мин</t>
  </si>
  <si>
    <t>1000 - 2800 
об/ мин</t>
  </si>
  <si>
    <t>0800 - 2000 
об/мин</t>
  </si>
  <si>
    <t>0700 - 1800 
об/мин</t>
  </si>
  <si>
    <t>0600 - 1200 
об/мин</t>
  </si>
  <si>
    <t xml:space="preserve">0400 - 0900 
об/мин </t>
  </si>
  <si>
    <t>0300 - 0650 
об/мин</t>
  </si>
  <si>
    <t xml:space="preserve">0220 - 0520 
об/мин </t>
  </si>
  <si>
    <t>0150 - 0250 
об/мин</t>
  </si>
  <si>
    <t>Толщина 
стенки</t>
  </si>
  <si>
    <t>1500 - 3000 
об/мин</t>
  </si>
  <si>
    <t>Зернистость 
Назначение</t>
  </si>
  <si>
    <t>Цена
F6</t>
  </si>
  <si>
    <t>Цена
F5</t>
  </si>
  <si>
    <t>Цена
F3</t>
  </si>
  <si>
    <t>GFB 0000/40x8x10/</t>
  </si>
  <si>
    <r>
      <rPr>
        <sz val="9"/>
        <rFont val="Cambria"/>
        <family val="1"/>
        <charset val="204"/>
      </rPr>
      <t>⋄</t>
    </r>
    <r>
      <rPr>
        <sz val="9"/>
        <rFont val="Cambria"/>
        <family val="1"/>
        <charset val="204"/>
        <scheme val="major"/>
      </rPr>
      <t>SF-06#
⋄2000/1250 мкм
⋄М050 - М400
⋄Ресурс F6-2000 м²
⋄Ресурс F5-1700 м²
⋄Ресурс F3-1000 м²
⋄Царапины-1,3 мм</t>
    </r>
  </si>
  <si>
    <t>Применяется для грубого, агрессивного съёма и выравнивания поверхности, для абразивных и среднеабразивных бетонов. Качество поверхности: выровненный пол, для нанесения покрытий, требующих высокой адгезии.</t>
  </si>
  <si>
    <r>
      <rPr>
        <sz val="9"/>
        <rFont val="Cambria"/>
        <family val="1"/>
        <charset val="204"/>
      </rPr>
      <t>⋄MF</t>
    </r>
    <r>
      <rPr>
        <sz val="9"/>
        <rFont val="Cambria"/>
        <family val="1"/>
        <charset val="204"/>
        <scheme val="major"/>
      </rPr>
      <t>-12#
⋄1600/1250 мкм
⋄М250 - М400
⋄Ресурс F6-1800 м²
⋄Ресурс F5-1500 м²
⋄Ресурс F3-0900 м²
⋄Царапины-0,95 мм</t>
    </r>
  </si>
  <si>
    <r>
      <rPr>
        <sz val="9"/>
        <rFont val="Cambria"/>
        <family val="1"/>
        <charset val="204"/>
      </rPr>
      <t>⋄MF</t>
    </r>
    <r>
      <rPr>
        <sz val="9"/>
        <rFont val="Cambria"/>
        <family val="1"/>
        <charset val="204"/>
        <scheme val="major"/>
      </rPr>
      <t>-20#
⋄800/600 мкм
⋄М250 - М400
⋄Ресурс F6-1400 м²
⋄Ресурс F5-1200 м²
⋄Ресурс F3-0700 м²
⋄Царапины-0,47 мм</t>
    </r>
  </si>
  <si>
    <t>Шлифование поверхности для снаятия "молочка" и ослабленных слоёв бетона.
Качество поверхности: отшлифованный, относительно ровный пол.</t>
  </si>
  <si>
    <t xml:space="preserve">Шлифование поверхности для снятия "молочка" и ослабленных слоёв бетона. Качество поверхности: отшлифованный, относительно ровный пол. </t>
  </si>
  <si>
    <r>
      <rPr>
        <sz val="9"/>
        <rFont val="Cambria"/>
        <family val="1"/>
        <charset val="204"/>
      </rPr>
      <t>⋄MF</t>
    </r>
    <r>
      <rPr>
        <sz val="9"/>
        <rFont val="Cambria"/>
        <family val="1"/>
        <charset val="204"/>
        <scheme val="major"/>
      </rPr>
      <t>-30#
⋄630/315 мкм
⋄М250 - М400
⋄Ресурс F6-1000 м²
⋄Ресурс F5-0850 м²
⋄Ресурс F3-0500 м²
⋄Царапины-0,32 мм</t>
    </r>
  </si>
  <si>
    <t>GFB 00/40x8x10/</t>
  </si>
  <si>
    <t>GFB S0/40x8x10/</t>
  </si>
  <si>
    <t>GFB 0/40x8x10/</t>
  </si>
  <si>
    <t>⋄HF-30#
⋄630/315 мкм
⋄М400 - М600
Ресурс - 2500 м²
⋄Царапины-0,32 мм</t>
  </si>
  <si>
    <t>⋄HF-50#
⋄315/250 мкм
⋄М250 - М600
Ресурс - 1000 м²
⋄Царапины-0,2 мм</t>
  </si>
  <si>
    <t>Переход применятеся для выглаживания поверхности. 
Качество поверхности: ровный пол с небольшой шероховатостью.</t>
  </si>
  <si>
    <t>⋄HF-120#
⋄125/100 мкм
⋄М250 - М600
Ресурс - 1000 м²
⋄Царапины-0,08 мм</t>
  </si>
  <si>
    <t xml:space="preserve">Переход применятеся на первом этапе лощения поверхности.
Качество поверхности: гладкий, ровный пол. </t>
  </si>
  <si>
    <t>GFB 2/20x20x9/</t>
  </si>
  <si>
    <t>GFB 1/20x20x9/</t>
  </si>
  <si>
    <t>GFB 000/20x20x9/</t>
  </si>
  <si>
    <t>⋄HF-200#
⋄80/60 мкм
⋄М250 - М600
Ресурс - 1500 м²
⋄Царапины-0,05 мм</t>
  </si>
  <si>
    <r>
      <rPr>
        <sz val="9"/>
        <rFont val="Cambria"/>
        <family val="1"/>
        <charset val="204"/>
      </rPr>
      <t>⋄PCD резцы</t>
    </r>
    <r>
      <rPr>
        <sz val="9"/>
        <rFont val="Cambria"/>
        <family val="1"/>
        <charset val="204"/>
        <scheme val="major"/>
      </rPr>
      <t xml:space="preserve">
⋄М050 - М400
⋄Ресурс F6-2500 м²
⋄Царапины-3 мм</t>
    </r>
  </si>
  <si>
    <t>Применяется для фрезерования ослабленных слоёв бетонного покрытия и больших неровностей. Идеально подходит для фрезерования бетонного "молочка".  Франкфурт PCD "Коготь" это - частичная замена фрезеровальной машины.</t>
  </si>
  <si>
    <t>Переход применятеся на втором этапе лощения поверхности.
Качество поверхности: гладкий, подготовленный полировке поверхности АГШК</t>
  </si>
  <si>
    <t>Применяется для грубого съёма бетонного "молочка" абразивной поверхности для дальнейшего нанесения полимерной системы. 
Качество поверхности: подготовленный пол, для нанесения покрытий, требующих высокой адгезии.</t>
  </si>
  <si>
    <t xml:space="preserve">Применяется для обработки прочных бетонов, снятия старых тонкослойных полимерных покрытий. Обеспечивает высокую скороть шлифовки поверхности. Кластерная система расположения алмазов. Качество поверхности: ровный пол. </t>
  </si>
  <si>
    <t>GFB 3/20x20x9/</t>
  </si>
  <si>
    <t>Применяется для фрезерования ослабленных слоёв бетонного покрытия и больших неровностей. Идеально подходит для фрезерования бетонного "молочка".  Фрезы PCD "Коготь" это - частичная замена фрезеровальной машины.</t>
  </si>
  <si>
    <r>
      <rPr>
        <sz val="9"/>
        <rFont val="Cambria"/>
        <family val="1"/>
        <charset val="204"/>
      </rPr>
      <t>⋄PCD резцы</t>
    </r>
    <r>
      <rPr>
        <sz val="9"/>
        <rFont val="Cambria"/>
        <family val="1"/>
        <charset val="204"/>
        <scheme val="major"/>
      </rPr>
      <t xml:space="preserve">
⋄М050 - М400
⋄Ресурс - 3500 м²
⋄Царапины-3 мм</t>
    </r>
  </si>
  <si>
    <t>Алмазные ПАДы Premium для импортных шлифовальных машин</t>
  </si>
  <si>
    <t>⋄HF-30#
⋄630/315 мкм
⋄М400 - М600
⋄Ресурс - 1700 м²
⋄Царапины-0,32 мм</t>
  </si>
  <si>
    <t>⋄HF-120#
⋄125/100 мкм
⋄М250 - М600
⋄Ресурс - 0670 м²
⋄Царапины-0,08 мм</t>
  </si>
  <si>
    <r>
      <rPr>
        <sz val="9"/>
        <rFont val="Cambria"/>
        <family val="1"/>
        <charset val="204"/>
      </rPr>
      <t>⋄</t>
    </r>
    <r>
      <rPr>
        <sz val="9"/>
        <rFont val="Cambria"/>
        <family val="1"/>
        <charset val="204"/>
        <scheme val="major"/>
      </rPr>
      <t>SF-06#
⋄2000/1250 мкм
⋄М050 - М400
⋄Ресурс - 1500 м²
⋄Царапины-1,3 мм</t>
    </r>
  </si>
  <si>
    <r>
      <rPr>
        <sz val="9"/>
        <rFont val="Cambria"/>
        <family val="1"/>
        <charset val="204"/>
      </rPr>
      <t>⋄MF</t>
    </r>
    <r>
      <rPr>
        <sz val="9"/>
        <rFont val="Cambria"/>
        <family val="1"/>
        <charset val="204"/>
        <scheme val="major"/>
      </rPr>
      <t>-12#
⋄1600/1250 мкм
⋄М250 - М400
⋄Ресурс - 1200 м²
⋄Царапины-0,95 мм</t>
    </r>
  </si>
  <si>
    <r>
      <rPr>
        <sz val="9"/>
        <rFont val="Cambria"/>
        <family val="1"/>
        <charset val="204"/>
      </rPr>
      <t>⋄MF</t>
    </r>
    <r>
      <rPr>
        <sz val="9"/>
        <rFont val="Cambria"/>
        <family val="1"/>
        <charset val="204"/>
        <scheme val="major"/>
      </rPr>
      <t>-20#
⋄800/600 мкм
⋄М250 - М400
⋄Ресурс - 0950 м²
⋄Царапины-0,47 мм</t>
    </r>
  </si>
  <si>
    <r>
      <rPr>
        <sz val="9"/>
        <rFont val="Cambria"/>
        <family val="1"/>
        <charset val="204"/>
      </rPr>
      <t>⋄MF</t>
    </r>
    <r>
      <rPr>
        <sz val="9"/>
        <rFont val="Cambria"/>
        <family val="1"/>
        <charset val="204"/>
        <scheme val="major"/>
      </rPr>
      <t>-30#
⋄630/315 мкм
⋄М250 - М400
⋄Ресурс - 0670 м²
⋄Царапины-0,32 мм</t>
    </r>
  </si>
  <si>
    <t>⋄HF-200#
⋄80/60 мкм
⋄М250 - М600
⋄Ресурс - 1000 м²
⋄Царапины-0,05 мм</t>
  </si>
  <si>
    <t>Переходник 1 ¼’’ вал х HILTI DD200/350/500 (BL/BS/BR)</t>
  </si>
  <si>
    <t>Переходник 1 ¼’’ отв. – М18 вал</t>
  </si>
  <si>
    <t>Переходник М16 вал - шестигранник, в комплекте со сверлом</t>
  </si>
  <si>
    <t>Система пылеудаления "Адель" для коронок Diamond Hit M18 отв. - 1 ¼’’ вал</t>
  </si>
  <si>
    <t>Комплект для крепления к анкеру M16 (гайка шпилька шайба) Адель</t>
  </si>
  <si>
    <t>Плита ЭЛАКС 300x300x25 A60HFR59 (для вскрытия короночных сегментов)</t>
  </si>
  <si>
    <t>Дополнительная оснастка Адель</t>
  </si>
  <si>
    <t>⋄HF-60#
⋄315/250 мкм
⋄М250 - М600
⋄Ресурс - 0670 м²
⋄Царапины-0,2 мм</t>
  </si>
  <si>
    <t>Наварка сегмента лазером</t>
  </si>
  <si>
    <t>Калькулятор для контрактного заказа Адель</t>
  </si>
  <si>
    <t>Категория продукции</t>
  </si>
  <si>
    <t>РРЦ, 
с НДС 22%</t>
  </si>
  <si>
    <t>Мин. Кол-во
к заказу, шт.</t>
  </si>
  <si>
    <t>Ваш заказ,
 в шт.</t>
  </si>
  <si>
    <t>Цена за шт. 
со скидкой</t>
  </si>
  <si>
    <t>Итого</t>
  </si>
  <si>
    <t>Подрозетник DH-DE400 Ø68/065 M16 R 6LSP</t>
  </si>
  <si>
    <t>Подрозетник DH-DE400 Ø72/065 M16 R 6LSP</t>
  </si>
  <si>
    <t>Подрозетник DH-DE400 Ø82/065 M16 R 7LSP</t>
  </si>
  <si>
    <t>Подрозетник DH-DE525 Ø68/065 M16 R 6LSP</t>
  </si>
  <si>
    <t>Подрозетник DH-DE525 Ø72/065 M16 R 6LSP</t>
  </si>
  <si>
    <t>Подрозетник DH-DE525 Ø82/065 M16 R 7LSP</t>
  </si>
  <si>
    <t>Подрозетник DH-DE400Т Ø68/065 M16 R 6LSP</t>
  </si>
  <si>
    <t>Подрозетник DH-DЕ400T Ø72/065 M16 R 6LSP</t>
  </si>
  <si>
    <t>Подрозетник DH-DЕ400T Ø82/065 M16 R 7LSP</t>
  </si>
  <si>
    <t>Подрозетник SF-DE70 Ø68/065 M16 TR 5LSP</t>
  </si>
  <si>
    <t>Подрозетник SF-DE70 Ø72/065 M16 TR 5LSP</t>
  </si>
  <si>
    <t>Подрозетник SF-DE70 Ø82/065 M16 TR 6LSP</t>
  </si>
  <si>
    <t>Подрозетник BC-D50 Ø68/0065.04.M16</t>
  </si>
  <si>
    <t>Подрозетник BC-D50 Ø72/0065.04.M16</t>
  </si>
  <si>
    <t>Подрозетник BC-D50 Ø82/0065.05.M16</t>
  </si>
  <si>
    <t>Резьбовые подрозетники "DOUBLE"</t>
  </si>
  <si>
    <t>Алмазные подрозетники классические</t>
  </si>
  <si>
    <t>Подрозетник DH-D400 Ø72/120.06.1¼ Резьбовой DOUBLE</t>
  </si>
  <si>
    <t>Подрозетник DH-D400 Ø82/120.07.1¼ Резьбовой DOUBLE</t>
  </si>
  <si>
    <t>Подрозетник DH-D400T Ø82/120.07.1¼ Резьбовой DOUBLE</t>
  </si>
  <si>
    <t>Подрозетник DH-D400T Ø72/120.06.1¼ Резьбовой DOUBLE</t>
  </si>
  <si>
    <t>Подрозетник DH-D525 Ø72/120.06.1¼ Резьбовой DOUBLE</t>
  </si>
  <si>
    <t>Подрозетник DH-D525 Ø82/120.07.1¼ Резьбовой DOUBLE</t>
  </si>
  <si>
    <t>Подрозетник SF-D70 Ø72/120.05.1¼ Резьбовой DOUBLE</t>
  </si>
  <si>
    <t>Подрозетник SF-D70 Ø82/120.06.1¼ Резьбовой DOUBLE</t>
  </si>
  <si>
    <t>Резьбовой сменный модуль DH-D400 Ø072/0060.06 DOUBLE</t>
  </si>
  <si>
    <t>Резьбовой сменный модуль DH-D400 Ø082/0060.07 DOUBLE</t>
  </si>
  <si>
    <t>Резьбовой сменный модуль DH-D400T Ø072/0060.06 DOUBLE</t>
  </si>
  <si>
    <t>Резьбовой сменный модуль DH-D400T Ø082/0060.07 DOUBLE</t>
  </si>
  <si>
    <t>Резьбовой сменный модуль DH-D525 Ø082/0060.07 DOUBLE</t>
  </si>
  <si>
    <t>Резьбовой сменный модуль SF-D70 Ø072/0060.05 DOUBLE</t>
  </si>
  <si>
    <t>Резьбовой сменный модуль SF-D70 Ø082/0060.06 DOUBLE</t>
  </si>
  <si>
    <t>Резьбовой сменный модуль DH-D525 Ø072/0060.06 DOUBLE</t>
  </si>
  <si>
    <t>Резьбовой корпус сверла Ø070/0090х2,0.1¼ DOUBLE</t>
  </si>
  <si>
    <t>Резьбовой корпус сверла Ø080/0090х2,0.1¼ DOUBLE</t>
  </si>
  <si>
    <t>Сверло алмазное кольцевое DH-D400 Ø025/450 11/4 R 3LSP</t>
  </si>
  <si>
    <t>Сверло алмазное кольцевое DH-D400 Ø028/450 11/4 R 3LSP</t>
  </si>
  <si>
    <t>Сверло алмазное кольцевое DH-D400 Ø030/450 11/4 R 4LSP</t>
  </si>
  <si>
    <t>Сверло алмазное кольцевое DH-D400 Ø032/450 11/4 R 4LSP</t>
  </si>
  <si>
    <t>Сверло алмазное кольцевое DH-D400 Ø036/450 11/4 R 4LSP</t>
  </si>
  <si>
    <t>Сверло алмазное кольцевое DH-D400 Ø042/450 11/4 R 4LSP</t>
  </si>
  <si>
    <t>Сверло алмазное кольцевое DH-D400 Ø046/450 11/4 R 4LSP</t>
  </si>
  <si>
    <t>Сверло алмазное кольцевое DH-D400 Ø052/450 11/4 R 5LSP</t>
  </si>
  <si>
    <t>Сверло алмазное кольцевое DH-D400 Ø056/450 11/4 R 5LSP</t>
  </si>
  <si>
    <t>Сверло алмазное кольцевое DH-D400 Ø062/450 11/4 R 6LSP</t>
  </si>
  <si>
    <t>Сверло алмазное кольцевое DH-D400 Ø072/450 11/4 R 7LSP</t>
  </si>
  <si>
    <t>Сверло алмазное кольцевое DH-D400 Ø076/450 11/4 R 7LSP</t>
  </si>
  <si>
    <t>Сверло алмазное кольцевое DH-D400 Ø082/450 11/4 R 8LSP</t>
  </si>
  <si>
    <t>Сверло алмазное кольцевое DH-D400 Ø092/450 11/4 R 8LSP</t>
  </si>
  <si>
    <t>Сверло алмазное кольцевое DH-D400 Ø102/450 11/4 R 8LSP</t>
  </si>
  <si>
    <t>Сверло алмазное кольцевое DH-D400 Ø112/450 11/4 R 8LSP</t>
  </si>
  <si>
    <t>Сверло алмазное кольцевое DH-D400 Ø122/450 11/4 R 9LSP</t>
  </si>
  <si>
    <t>Сверло алмазное кольцевое DH-D400 Ø127/450 11/4 R 9LSP</t>
  </si>
  <si>
    <t>Сверло алмазное кольцевое DH-D400 Ø132/450 11/4 R 10LSP</t>
  </si>
  <si>
    <t>Сверло алмазное кольцевое DH-D401 Ø142/450 11/4 R 11LSP</t>
  </si>
  <si>
    <t>Сверло алмазное кольцевое DH-D401 Ø152/450 11/4 R 12LSP</t>
  </si>
  <si>
    <t>Сверло алмазное кольцевое DH-D401 Ø162/450 11/4 R 13LSP</t>
  </si>
  <si>
    <t>Сверло алмазное кольцевое DH-D401 Ø172/450 11/4 R 14LSP</t>
  </si>
  <si>
    <t>Сверло алмазное кольцевое DH-D401 Ø182/450 11/4 R 15LSP</t>
  </si>
  <si>
    <t>Сверло алмазное кольцевое DH-D401 Ø200/450 11/4 R 16LSP</t>
  </si>
  <si>
    <t>Сверло алмазное кольцевое DH-D525 Ø025/450 11/4 R 3LSP</t>
  </si>
  <si>
    <t>Сверло алмазное кольцевое DH-D525 Ø028/450 11/4 R 3LSP</t>
  </si>
  <si>
    <t>Сверло алмазное кольцевое DH-D525 Ø030/450 11/4 R 4LSP</t>
  </si>
  <si>
    <t>Сверло алмазное кольцевое DH-D525 Ø032/450 11/4 R 4LSP</t>
  </si>
  <si>
    <t>Сверло алмазное кольцевое DH-D525 Ø036/450 11/4 R 4LSP</t>
  </si>
  <si>
    <t>Сверло алмазное кольцевое DH-D525 Ø042/450 11/4 R 4LSP</t>
  </si>
  <si>
    <t>Сверло алмазное кольцевое DH-D525 Ø046/450 11/4 R 4LSP</t>
  </si>
  <si>
    <t>Сверло алмазное кольцевое DH-D525 Ø052/450 11/4 R 5LSP</t>
  </si>
  <si>
    <t>Сверло алмазное кольцевое DH-D525 Ø056/450 11/4 R 5LSP</t>
  </si>
  <si>
    <t>Сверло алмазное кольцевое DH-D525 Ø062/450 11/4 R 6LSP</t>
  </si>
  <si>
    <t>Сверло алмазное кольцевое DH-D525 Ø072/450 11/4 R 7LSP</t>
  </si>
  <si>
    <t>Сверло алмазное кольцевое DH-D525 Ø076/450 11/4 R 7LSP</t>
  </si>
  <si>
    <t>Сверло алмазное кольцевое DH-D525 Ø082/450 11/4 R 8LSP</t>
  </si>
  <si>
    <t>Сверло алмазное кольцевое DH-D525 Ø092/450 11/4 R 8LSP</t>
  </si>
  <si>
    <t>Сверло алмазное кольцевое DH-D525 Ø102/450 11/4 R 8LSP</t>
  </si>
  <si>
    <t>Сверло алмазное кольцевое DH-D525 Ø112/450 11/4 R 8LSP</t>
  </si>
  <si>
    <t>Сверло алмазное кольцевое DH-D525 Ø122/450 11/4 R 9LSP</t>
  </si>
  <si>
    <t>Сверло алмазное кольцевое DH-D525 Ø127/450 11/4 R 9LSP</t>
  </si>
  <si>
    <t>Сверло алмазное кольцевое DH-D525 Ø132/450 11/4 R 10LSP</t>
  </si>
  <si>
    <t>Сверло алмазное кольцевое DH-D525 Ø142/450 11/4 R 11LSP</t>
  </si>
  <si>
    <t>Сверло алмазное кольцевое DH-D525 Ø152/450 11/4 R 12LSP</t>
  </si>
  <si>
    <t>Сверло алмазное кольцевое DH-D525 Ø162/450 11/4 R 13LSP</t>
  </si>
  <si>
    <t>Сверло алмазное кольцевое DH-D525 Ø172/450 11/4 R 14LSP</t>
  </si>
  <si>
    <t>Сверло алмазное кольцевое DH-D525 Ø182/450 11/4 R 15LSP</t>
  </si>
  <si>
    <t>Сверло алмазное кольцевое DH-D525 Ø200/450 11/4 R 16LSP</t>
  </si>
  <si>
    <t>Алмазные коронки и модули G30 - DIAMOND HIT DH-D525 (Синий)</t>
  </si>
  <si>
    <t>Сменный модуль DH-D525 Ø025/0035.03.G30</t>
  </si>
  <si>
    <t>Сменный модуль DH-D525 Ø028/0035.03.G30</t>
  </si>
  <si>
    <t>Сменный модуль DH-D525 Ø030/0035.04.G30</t>
  </si>
  <si>
    <t>Сменный модуль DH-D525 Ø032/0035.04.G30</t>
  </si>
  <si>
    <t>Сменный модуль DH-D525 Ø036/0035.04.G30</t>
  </si>
  <si>
    <t>Сменный модуль DH-D525 Ø042/0035.04.G30</t>
  </si>
  <si>
    <t>Сменный модуль DH-D525 Ø046/0035.04.G30</t>
  </si>
  <si>
    <t>Сменный модуль DH-D525 Ø052/0035.05.G30</t>
  </si>
  <si>
    <t>Сменный модуль DH-D525 Ø056/0035.05.G30</t>
  </si>
  <si>
    <t>Сменный модуль DH-D525 Ø062/0035.06.G30</t>
  </si>
  <si>
    <t>Сменный модуль DH-D525 Ø072/0035.07.G30</t>
  </si>
  <si>
    <t>Сменный модуль DH-D525 Ø076/0035.07.G30</t>
  </si>
  <si>
    <t>Сменный модуль DH-D525 Ø082/0035.08.G30</t>
  </si>
  <si>
    <t>Сменный модуль DH-D525 Ø092/0035.08.G30</t>
  </si>
  <si>
    <t>Сменный модуль DH-D525 Ø102/0035.08.G30</t>
  </si>
  <si>
    <t>Сменный модуль DH-D525 Ø112/0035.08.G30</t>
  </si>
  <si>
    <t>Сменный модуль DH-D525 Ø122/0035.09.G30</t>
  </si>
  <si>
    <t>Сменный модуль DH-D525 Ø127/0035.09.G30</t>
  </si>
  <si>
    <t>Сменный модуль DH-D525 Ø132/0035.010.G30</t>
  </si>
  <si>
    <t>Сменный модуль DH-D525 Ø142/0035.011.G30</t>
  </si>
  <si>
    <t>Сменный модуль DH-D525 Ø152/0035.012.G30</t>
  </si>
  <si>
    <t>Сменный модуль DH-D525 Ø162/0035.013.G30</t>
  </si>
  <si>
    <t>Сменный модуль DH-D525 Ø172/0035.014.G30</t>
  </si>
  <si>
    <t>Сменный модуль DH-D525 Ø182/0035.015.G30</t>
  </si>
  <si>
    <t>Сменный модуль DH-D525 Ø200/0035.016.G30</t>
  </si>
  <si>
    <t>Сменный модуль DH-D400 Ø025/0035.03.G30</t>
  </si>
  <si>
    <t>Сменный модуль DH-D400 Ø028/0035.03.G30</t>
  </si>
  <si>
    <t>Сменный модуль DH-D400 Ø030/0035.04.G30</t>
  </si>
  <si>
    <t>Сменный модуль DH-D400 Ø032/0035.04.G30</t>
  </si>
  <si>
    <t>Сменный модуль DH-D400 Ø036/0035.04.G30</t>
  </si>
  <si>
    <t>Сменный модуль DH-D400 Ø042/0035.04.G30</t>
  </si>
  <si>
    <t>Сменный модуль DH-D400 Ø046/0035.04.G30</t>
  </si>
  <si>
    <t>Сменный модуль DH-D400 Ø052/0035.05.G30</t>
  </si>
  <si>
    <t>Сменный модуль DH-D400 Ø056/0035.05.G30</t>
  </si>
  <si>
    <t>Сменный модуль DH-D400 Ø062/0035.06.G30</t>
  </si>
  <si>
    <t>Сменный модуль DH-D400 Ø072/0035.07.G30</t>
  </si>
  <si>
    <t>Сменный модуль DH-D400 Ø076/0035.07.G30</t>
  </si>
  <si>
    <t>Сменный модуль DH-D400 Ø082/0035.08.G30</t>
  </si>
  <si>
    <t>Сменный модуль DH-D400 Ø092/0035.08.G30</t>
  </si>
  <si>
    <t>Сменный модуль DH-D400 Ø102/0035.08.G30</t>
  </si>
  <si>
    <t>Сменный модуль DH-D400 Ø112/0035.08.G30</t>
  </si>
  <si>
    <t>Сменный модуль DH-D400 Ø122/0035.09.G30</t>
  </si>
  <si>
    <t>Сменный модуль DH-D400 Ø127/0035.09.G30</t>
  </si>
  <si>
    <t>Сменный модуль DH-D400 Ø132/0035.010.G30</t>
  </si>
  <si>
    <t>Сменный модуль DH-D401 Ø142/0035.011.G30</t>
  </si>
  <si>
    <t>Сменный модуль DH-D401 Ø152/0035.012.G30</t>
  </si>
  <si>
    <t>Сменный модуль DH-D401 Ø162/0035.013.G30</t>
  </si>
  <si>
    <t>Сменный модуль DH-D401 Ø172/0035.014.G30</t>
  </si>
  <si>
    <t>Сменный модуль DH-D401 Ø182/0035.015.G30</t>
  </si>
  <si>
    <t>Сменный модуль DH-D401 Ø200/0035.016.G30</t>
  </si>
  <si>
    <t>Алмазные коронки и модули G30 - DIAMOND HIT DH-D400 (Бронза)</t>
  </si>
  <si>
    <t>Сверло алмазное кольцевое сегментное BKF500 Ø032/0450.04.1¼</t>
  </si>
  <si>
    <t>Сверло алмазное кольцевое сегментное BKF500 Ø025/0450.03.1¼</t>
  </si>
  <si>
    <t>Сверло алмазное кольцевое сегментное BKF500 Ø028/0450.03.1¼</t>
  </si>
  <si>
    <t>Сверло алмазное кольцевое сегментное BKF500 Ø030/0450.04.1¼</t>
  </si>
  <si>
    <t>Сверло алмазное кольцевое сегментное BKF500 Ø036/0450.04.1¼</t>
  </si>
  <si>
    <t>Сверло алмазное кольцевое сегментное BKF500 Ø042/0450.05.1¼</t>
  </si>
  <si>
    <t>Сверло алмазное кольцевое сегментное BKF500 Ø046/0450.05.1¼</t>
  </si>
  <si>
    <t>Сверло алмазное кольцевое сегментное BKF500 Ø052/0450.05.1¼</t>
  </si>
  <si>
    <t>Сверло алмазное кольцевое сегментное BKF500 Ø056/0450.05.1¼</t>
  </si>
  <si>
    <t>Сверло алмазное кольцевое сегментное BKF500 Ø062/0450.06.1¼</t>
  </si>
  <si>
    <t>Сверло алмазное кольцевое сегментное BKF500 Ø072/0450.06.1¼</t>
  </si>
  <si>
    <t>Сверло алмазное кольцевое сегментное BKF500 Ø076/0450.07.1¼</t>
  </si>
  <si>
    <t>Сверло алмазное кольцевое сегментное BKF500 Ø082/0450.07.1¼</t>
  </si>
  <si>
    <t>Сверло алмазное кольцевое сегментное BKF500 Ø092/0450.08.1¼</t>
  </si>
  <si>
    <t>Сверло алмазное кольцевое сегментное BKF500 Ø102/0450.09.1¼</t>
  </si>
  <si>
    <t>Сверло алмазное кольцевое сегментное BKF500 Ø107/0450.09.1¼</t>
  </si>
  <si>
    <t>Сверло алмазное кольцевое сегментное BKF500 Ø112/0450.09.1¼</t>
  </si>
  <si>
    <t>Сверло алмазное кольцевое сегментное BKF500 Ø122/0450.10.1¼</t>
  </si>
  <si>
    <t>Сверло алмазное кольцевое сегментное BKF500 Ø126/0450.10.1¼</t>
  </si>
  <si>
    <t>Сверло алмазное кольцевое сегментное BKF500 Ø132/0450.10.1¼</t>
  </si>
  <si>
    <t>Сверло алмазное кольцевое сегментное BKF500 Ø142/0450.11.1¼</t>
  </si>
  <si>
    <t>Сверло алмазное кольцевое сегментное BKF500 Ø152/0450.12.1¼</t>
  </si>
  <si>
    <t>Сверло алмазное кольцевое сегментное BKF500 Ø158/0450.12.1¼</t>
  </si>
  <si>
    <t>Сверло алмазное кольцевое сегментное BKF500 Ø162/0450.12.1¼</t>
  </si>
  <si>
    <t>Сверло алмазное кольцевое сегментное BKF500 Ø172/0450.13.1¼</t>
  </si>
  <si>
    <t>Сверло алмазное кольцевое сегментное BKF500 Ø182/0450.13.1¼</t>
  </si>
  <si>
    <t>Сверло алмазное кольцевое сегментное BKF500 Ø200/0450.14.1¼</t>
  </si>
  <si>
    <t>Сверло алмазное кольцевое сегментное BKF500 Ø225/0450.15.1¼</t>
  </si>
  <si>
    <t>Сверло алмазное кольцевое сегментное BKF500 Ø250/0450.19.1¼</t>
  </si>
  <si>
    <t>Сверло алмазное кольцевое сегментное BKF500 Ø300/0450.24.1¼</t>
  </si>
  <si>
    <t>Сменный модуль BKF500 Ø025/0035.03.G30</t>
  </si>
  <si>
    <t>Сменный модуль BKF500 Ø028/0035.03.G30</t>
  </si>
  <si>
    <t>Сменный модуль BKF500 Ø030/0035.04.G30</t>
  </si>
  <si>
    <t>Сменный модуль BKF500 Ø032/0035.04.G30</t>
  </si>
  <si>
    <t>Сменный модуль BKF500 Ø036/0035.04.G30</t>
  </si>
  <si>
    <t>Сменный модуль BKF500 Ø042/0035.05.G30</t>
  </si>
  <si>
    <t>Сменный модуль BKF500 Ø046/0035.05.G30</t>
  </si>
  <si>
    <t>Сменный модуль BKF500 Ø052/0035.05.G30</t>
  </si>
  <si>
    <t>Сменный модуль BKF500 Ø056/0035.05.G30</t>
  </si>
  <si>
    <t>Сменный модуль BKF500 Ø062/0035.06.G30</t>
  </si>
  <si>
    <t>Сменный модуль BKF500 Ø072/0035.06.G30</t>
  </si>
  <si>
    <t>Сменный модуль BKF500 Ø076/0035.07.G30</t>
  </si>
  <si>
    <t>Сменный модуль BKF500 Ø082/0035.07.G30</t>
  </si>
  <si>
    <t>Сменный модуль BKF500 Ø092/0035.08.G30</t>
  </si>
  <si>
    <t>Сменный модуль BKF500 Ø102/0035.09.G30</t>
  </si>
  <si>
    <t>Сменный модуль BKF500 Ø107/0035.09.G30</t>
  </si>
  <si>
    <t>Сменный модуль BKF500 Ø112/0035.09.G30</t>
  </si>
  <si>
    <t>Сменный модуль BKF500 Ø122/0035.10.G30</t>
  </si>
  <si>
    <t>Сменный модуль BKF500 Ø126/0035.10.G30</t>
  </si>
  <si>
    <t>Сменный модуль BKF500 Ø132/0035.10.G30</t>
  </si>
  <si>
    <t>Сменный модуль BKF500 Ø142/0035.11.G30</t>
  </si>
  <si>
    <t>Сменный модуль BKF500 Ø152/0035.12.G30</t>
  </si>
  <si>
    <t>Сменный модуль BKF500 Ø158/0035.12.G30</t>
  </si>
  <si>
    <t>Сменный модуль BKF500 Ø162/0035.12.G30</t>
  </si>
  <si>
    <t>Сменный модуль BKF500 Ø172/0035.13.G30</t>
  </si>
  <si>
    <t>Сменный модуль BKF500 Ø182/0035.13.G30</t>
  </si>
  <si>
    <t>Сменный модуль BKF500 Ø200/0035.14.G30</t>
  </si>
  <si>
    <t>Алмазные коронки для "мокрого" сверления Адель BKF 829</t>
  </si>
  <si>
    <t>Сверло алмазное кольцевое сегментное BKF829 Ø028/0450.03.1¼</t>
  </si>
  <si>
    <t>Сверло алмазное кольцевое сегментное BKF829 Ø030/0450.04.1¼</t>
  </si>
  <si>
    <t>Сверло алмазное кольцевое сегментное BKF829 Ø025/0450.03.1¼</t>
  </si>
  <si>
    <t>Сверло алмазное кольцевое сегментное BKF829 Ø032/0450.04.1¼</t>
  </si>
  <si>
    <t>Сверло алмазное кольцевое сегментное BKF829 Ø036/0450.04.1¼</t>
  </si>
  <si>
    <t>Сверло алмазное кольцевое сегментное BKF829 Ø042/0450.05.1¼</t>
  </si>
  <si>
    <t>Сверло алмазное кольцевое сегментное BKF829 Ø046/0450.05.1¼</t>
  </si>
  <si>
    <t>Сверло алмазное кольцевое сегментное BKF829 Ø052/0450.05.1¼</t>
  </si>
  <si>
    <t>Сверло алмазное кольцевое сегментное BKF829 Ø056/0450.05.1¼</t>
  </si>
  <si>
    <t>Сверло алмазное кольцевое сегментное BKF829 Ø062/0450.06.1¼</t>
  </si>
  <si>
    <t>Сверло алмазное кольцевое сегментное BKF829 Ø072/0450.06.1¼</t>
  </si>
  <si>
    <t>Сверло алмазное кольцевое сегментное BKF829 Ø076/0450.07.1¼</t>
  </si>
  <si>
    <t>Сверло алмазное кольцевое сегментное BKF829 Ø082/0450.07.1¼</t>
  </si>
  <si>
    <t>Сверло алмазное кольцевое сегментное BKF829 Ø092/0450.08.1¼</t>
  </si>
  <si>
    <t>Сверло алмазное кольцевое сегментное BKF829 Ø102/0450.09.1¼</t>
  </si>
  <si>
    <t>Сверло алмазное кольцевое сегментное BKF829 Ø107/0450.09.1¼</t>
  </si>
  <si>
    <t>Сверло алмазное кольцевое сегментное BKF829 Ø112/0450.09.1¼</t>
  </si>
  <si>
    <t>Сверло алмазное кольцевое сегментное BKF829 Ø122/0450.10.1¼</t>
  </si>
  <si>
    <t>Сверло алмазное кольцевое сегментное BKF829 Ø126/0450.10.1¼</t>
  </si>
  <si>
    <t>Сверло алмазное кольцевое сегментное BKF829 Ø132/0450.10.1¼</t>
  </si>
  <si>
    <t>Сверло алмазное кольцевое сегментное BKF829 Ø142/0450.11.1¼</t>
  </si>
  <si>
    <t>Сверло алмазное кольцевое сегментное BKF829 Ø152/0450.12.1¼</t>
  </si>
  <si>
    <t>Сверло алмазное кольцевое сегментное BKF829 Ø158/0450.12.1¼</t>
  </si>
  <si>
    <t>Сверло алмазное кольцевое сегментное BKF829 Ø162/0450.12.1¼</t>
  </si>
  <si>
    <t>Сверло алмазное кольцевое сегментное BKF829 Ø172/0450.13.1¼</t>
  </si>
  <si>
    <t>Сверло алмазное кольцевое сегментное BKF829 Ø182/0450.13.1¼</t>
  </si>
  <si>
    <t>Сверло алмазное кольцевое сегментное BKF829 Ø200/0450.14.1¼</t>
  </si>
  <si>
    <t>Сверло алмазное кольцевое сегментное BKF829 Ø225/0450.15.1¼</t>
  </si>
  <si>
    <t>Сверло алмазное кольцевое сегментное BKF829 Ø250/0450.19.1¼</t>
  </si>
  <si>
    <t>Сверло алмазное кольцевое сегментное BKF829 Ø300/0450.24.1¼</t>
  </si>
  <si>
    <t>Сменный модуль BKF829 Ø025/0035.03.G30</t>
  </si>
  <si>
    <t>Сменный модуль BKF829 Ø028/0035.03.G30</t>
  </si>
  <si>
    <t>Сменный модуль BKF829 Ø030/0035.04.G30</t>
  </si>
  <si>
    <t>Сменный модуль BKF829 Ø032/0035.04.G30</t>
  </si>
  <si>
    <t>Сменный модуль BKF829 Ø036/0035.04.G30</t>
  </si>
  <si>
    <t>Сменный модуль BKF829 Ø042/0035.05.G30</t>
  </si>
  <si>
    <t>Сменный модуль BKF829 Ø046/0035.05.G30</t>
  </si>
  <si>
    <t>Сменный модуль BKF829 Ø052/0035.05.G30</t>
  </si>
  <si>
    <t>Сменный модуль BKF829 Ø056/0035.05.G30</t>
  </si>
  <si>
    <t>Сменный модуль BKF829 Ø062/0035.06.G30</t>
  </si>
  <si>
    <t>Сменный модуль BKF829 Ø072/0035.06.G30</t>
  </si>
  <si>
    <t>Сменный модуль BKF829 Ø076/0035.07.G30</t>
  </si>
  <si>
    <t>Сменный модуль BKF829 Ø082/0035.07.G30</t>
  </si>
  <si>
    <t>Сменный модуль BKF829 Ø092/0035.08.G30</t>
  </si>
  <si>
    <t>Сменный модуль BKF829 Ø102/0035.09.G30</t>
  </si>
  <si>
    <t>Сменный модуль BKF829 Ø107/0035.09.G30</t>
  </si>
  <si>
    <t>Сменный модуль BKF829 Ø112/0035.09.G30</t>
  </si>
  <si>
    <t>Сменный модуль BKF829 Ø122/0035.10.G30</t>
  </si>
  <si>
    <t>Сменный модуль BKF829 Ø126/0035.10.G30</t>
  </si>
  <si>
    <t>Сменный модуль BKF829 Ø132/0035.10.G30</t>
  </si>
  <si>
    <t>Сменный модуль BKF829 Ø142/0035.11.G30</t>
  </si>
  <si>
    <t>Сменный модуль BKF829 Ø152/0035.12.G30</t>
  </si>
  <si>
    <t>Сменный модуль BKF829 Ø158/0035.12.G30</t>
  </si>
  <si>
    <t>Сменный модуль BKF829 Ø162/0035.12.G30</t>
  </si>
  <si>
    <t>Сменный модуль BKF829 Ø172/0035.13.G30</t>
  </si>
  <si>
    <t>Сменный модуль BKF829 Ø182/0035.13.G30</t>
  </si>
  <si>
    <t>Сменный модуль BKF829 Ø200/0035.14.G30</t>
  </si>
  <si>
    <t>Удлинители Адель</t>
  </si>
  <si>
    <t>Пылеулавливающие насадки Адель</t>
  </si>
  <si>
    <t>Пылеулавливающая насадка на подрозетник М18 отв. - М16 вал</t>
  </si>
  <si>
    <t>Система пылеудаления "Адель" для коронок M18 отв. - 1 ¼’’ вал</t>
  </si>
  <si>
    <r>
      <rPr>
        <b/>
        <sz val="10"/>
        <rFont val="Cambria"/>
        <family val="1"/>
        <charset val="204"/>
        <scheme val="major"/>
      </rPr>
      <t>Описание:</t>
    </r>
    <r>
      <rPr>
        <sz val="10"/>
        <rFont val="Cambria"/>
        <family val="1"/>
        <charset val="204"/>
        <scheme val="major"/>
      </rPr>
      <t xml:space="preserve"> BF 500 - это сегменты Премиального класса. Основной компонент матрицы связки сегмента является кобальт (Co), который обеспечивает высокие эксплуатационные характеристики и эффект "скольжения" в процессе сверления. Мульти фракционная комбинаторика алмазов позволяет крайне эффективно справляться с высоким содержанием железа в отверстии, при этом сохраняя стабильную режущую способность, не требующая вскрытия алмазного слоя. Данная серия идеально подходит под профессиональные двигатели Европейских брендов, такие как Weka, Dr.Bender, Hilti, Tyrolit, Cardi и пр.</t>
    </r>
  </si>
  <si>
    <r>
      <rPr>
        <b/>
        <sz val="10"/>
        <rFont val="Cambria"/>
        <family val="1"/>
        <charset val="204"/>
        <scheme val="major"/>
      </rPr>
      <t>Описание:</t>
    </r>
    <r>
      <rPr>
        <sz val="10"/>
        <rFont val="Cambria"/>
        <family val="1"/>
        <charset val="204"/>
        <scheme val="major"/>
      </rPr>
      <t xml:space="preserve"> SF-D70 -  универсальные сегменты для сверления бетона/железобетона любой степени армирования, натурального камня  и прочих малоабразивных материалов с применением СОЖ. 
Особенно рекомендуется использование в прочных и сверхпрочных бетонах, марочностью более М450, а также в бетонах с высоким содержанием армирования. Универсальность данных сегментов заключается в широком диапазоне обрабатываемых материалов и двигателей алмазного сверления, как по мощности, так и оборотам на валу. 
Сегмент SF-D70 сделан на российских материалах, что обеспечивает бесперебойность и стабильность производства.</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</si>
</sst>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4" formatCode="_-* #,##0.00\ &quot;₽&quot;_-;\-* #,##0.00\ &quot;₽&quot;_-;_-* &quot;-&quot;??\ &quot;₽&quot;_-;_-@_-"/>
    <numFmt numFmtId="164" formatCode="_-* #,##0.00\ _₽_-;\-* #,##0.00\ _₽_-;_-* &quot;-&quot;??\ _₽_-;_-@_-"/>
    <numFmt numFmtId="165" formatCode="_-* #,##0.00&quot;р.&quot;_-;\-* #,##0.00&quot;р.&quot;_-;_-* &quot;-&quot;??&quot;р.&quot;_-;_-@_-"/>
    <numFmt numFmtId="166" formatCode="_-* #,##0.00_р_._-;\-* #,##0.00_р_._-;_-* &quot;-&quot;??_р_._-;_-@_-"/>
    <numFmt numFmtId="167" formatCode="_(* #,##0.00_);_(* \(#,##0.00\);_(* &quot;-&quot;??_);_(@_)"/>
    <numFmt numFmtId="168" formatCode="_(* #,##0_);_(* \(#,##0\);_(* &quot;-&quot;??_);_(@_)"/>
    <numFmt numFmtId="169" formatCode="_(* #,##0.00_);_(* \(#,##0.00\);_(* \-??_);_(@_)"/>
    <numFmt numFmtId="170" formatCode="#,##0\ &quot;₽&quot;"/>
    <numFmt numFmtId="171" formatCode="_-* #,##0_р_._-;\-* #,##0_р_._-;_-* &quot;-&quot;??_р_._-;_-@_-"/>
    <numFmt numFmtId="172" formatCode="#,##0\ &quot;р.&quot;"/>
    <numFmt numFmtId="173" formatCode="_-* #,##0\ &quot;₽&quot;_-;\-* #,##0\ &quot;₽&quot;_-;_-* &quot;-&quot;??\ &quot;₽&quot;_-;_-@_-"/>
    <numFmt numFmtId="174" formatCode="#,##0.00\ &quot;₽&quot;"/>
    <numFmt numFmtId="175" formatCode="#,##0.0"/>
    <numFmt numFmtId="176" formatCode="_-* #,##0\ [$₽-419]_-;\-* #,##0\ [$₽-419]_-;_-* &quot;-&quot;\ [$₽-419]_-;_-@_-"/>
  </numFmts>
  <fonts count="82" x14ac:knownFonts="1">
    <font>
      <sz val="10"/>
      <name val="Arial"/>
      <family val="2"/>
      <charset val="204"/>
    </font>
    <font>
      <sz val="11"/>
      <color theme="1"/>
      <name val="Calibri"/>
      <family val="2"/>
      <charset val="204"/>
      <scheme val="minor"/>
    </font>
    <font>
      <sz val="11"/>
      <color theme="1"/>
      <name val="Calibri"/>
      <family val="2"/>
      <charset val="204"/>
      <scheme val="minor"/>
    </font>
    <font>
      <sz val="11"/>
      <color indexed="8"/>
      <name val="Calibri"/>
      <family val="2"/>
      <charset val="204"/>
    </font>
    <font>
      <sz val="10"/>
      <name val="Arial"/>
      <family val="2"/>
      <charset val="204"/>
    </font>
    <font>
      <sz val="8"/>
      <name val="Arial"/>
      <family val="2"/>
      <charset val="204"/>
    </font>
    <font>
      <sz val="10"/>
      <name val="Arial"/>
      <family val="2"/>
      <charset val="204"/>
    </font>
    <font>
      <sz val="10"/>
      <name val="Arial"/>
      <family val="2"/>
      <charset val="204"/>
    </font>
    <font>
      <sz val="10"/>
      <name val="Arial Cyr"/>
      <charset val="204"/>
    </font>
    <font>
      <sz val="10"/>
      <name val="Arial"/>
      <family val="2"/>
      <charset val="204"/>
    </font>
    <font>
      <sz val="11"/>
      <color theme="1"/>
      <name val="Calibri"/>
      <family val="2"/>
      <charset val="204"/>
      <scheme val="minor"/>
    </font>
    <font>
      <sz val="12"/>
      <color theme="1"/>
      <name val="Calibri"/>
      <family val="2"/>
      <charset val="204"/>
      <scheme val="minor"/>
    </font>
    <font>
      <u/>
      <sz val="10"/>
      <color theme="10"/>
      <name val="Arial"/>
      <family val="2"/>
      <charset val="204"/>
    </font>
    <font>
      <b/>
      <sz val="14"/>
      <name val="Cambria"/>
      <family val="1"/>
      <charset val="204"/>
      <scheme val="major"/>
    </font>
    <font>
      <sz val="10"/>
      <name val="Cambria"/>
      <family val="1"/>
      <charset val="204"/>
      <scheme val="major"/>
    </font>
    <font>
      <b/>
      <sz val="10"/>
      <name val="Cambria"/>
      <family val="1"/>
      <charset val="204"/>
      <scheme val="major"/>
    </font>
    <font>
      <b/>
      <sz val="12"/>
      <name val="Cambria"/>
      <family val="1"/>
      <charset val="204"/>
      <scheme val="major"/>
    </font>
    <font>
      <b/>
      <sz val="10"/>
      <color theme="1"/>
      <name val="Cambria"/>
      <family val="1"/>
      <charset val="204"/>
      <scheme val="major"/>
    </font>
    <font>
      <sz val="12"/>
      <color theme="1"/>
      <name val="Cambria"/>
      <family val="1"/>
      <charset val="204"/>
      <scheme val="major"/>
    </font>
    <font>
      <sz val="12"/>
      <name val="Cambria"/>
      <family val="1"/>
      <charset val="204"/>
      <scheme val="major"/>
    </font>
    <font>
      <b/>
      <sz val="12"/>
      <color theme="1"/>
      <name val="Cambria"/>
      <family val="1"/>
      <charset val="204"/>
      <scheme val="major"/>
    </font>
    <font>
      <b/>
      <vertAlign val="superscript"/>
      <sz val="12"/>
      <color theme="1"/>
      <name val="Cambria"/>
      <family val="1"/>
      <charset val="204"/>
      <scheme val="major"/>
    </font>
    <font>
      <u/>
      <sz val="11"/>
      <color theme="10"/>
      <name val="Cambria"/>
      <family val="1"/>
      <charset val="204"/>
      <scheme val="major"/>
    </font>
    <font>
      <b/>
      <sz val="11"/>
      <name val="Cambria"/>
      <family val="1"/>
      <charset val="204"/>
      <scheme val="major"/>
    </font>
    <font>
      <sz val="10"/>
      <color rgb="FF585858"/>
      <name val="Cambria"/>
      <family val="1"/>
      <charset val="204"/>
      <scheme val="major"/>
    </font>
    <font>
      <vertAlign val="superscript"/>
      <sz val="10"/>
      <color rgb="FF585858"/>
      <name val="Cambria"/>
      <family val="1"/>
      <charset val="204"/>
      <scheme val="major"/>
    </font>
    <font>
      <b/>
      <sz val="16"/>
      <name val="Cambria"/>
      <family val="1"/>
      <charset val="204"/>
      <scheme val="major"/>
    </font>
    <font>
      <b/>
      <i/>
      <sz val="12"/>
      <name val="Cambria"/>
      <family val="1"/>
      <charset val="204"/>
      <scheme val="major"/>
    </font>
    <font>
      <sz val="11"/>
      <name val="Cambria"/>
      <family val="1"/>
      <charset val="204"/>
      <scheme val="major"/>
    </font>
    <font>
      <b/>
      <sz val="9"/>
      <name val="Cambria"/>
      <family val="1"/>
      <charset val="204"/>
      <scheme val="major"/>
    </font>
    <font>
      <i/>
      <sz val="12"/>
      <name val="Cambria"/>
      <family val="1"/>
      <charset val="204"/>
      <scheme val="major"/>
    </font>
    <font>
      <b/>
      <sz val="20"/>
      <color rgb="FFFF0000"/>
      <name val="Cambria"/>
      <family val="1"/>
      <charset val="204"/>
      <scheme val="major"/>
    </font>
    <font>
      <b/>
      <i/>
      <sz val="10"/>
      <name val="Cambria"/>
      <family val="1"/>
      <charset val="204"/>
      <scheme val="major"/>
    </font>
    <font>
      <sz val="11"/>
      <color theme="1"/>
      <name val="Cambria"/>
      <family val="1"/>
      <charset val="204"/>
      <scheme val="major"/>
    </font>
    <font>
      <b/>
      <sz val="11"/>
      <color theme="1"/>
      <name val="Cambria"/>
      <family val="1"/>
      <charset val="204"/>
      <scheme val="major"/>
    </font>
    <font>
      <b/>
      <u/>
      <sz val="10"/>
      <name val="Cambria"/>
      <family val="1"/>
      <charset val="204"/>
      <scheme val="major"/>
    </font>
    <font>
      <b/>
      <i/>
      <sz val="14"/>
      <name val="Cambria"/>
      <family val="1"/>
      <charset val="204"/>
      <scheme val="major"/>
    </font>
    <font>
      <b/>
      <u/>
      <sz val="20"/>
      <color rgb="FFC00000"/>
      <name val="Cambria"/>
      <family val="1"/>
      <charset val="204"/>
      <scheme val="major"/>
    </font>
    <font>
      <sz val="11"/>
      <color theme="1"/>
      <name val="Calibri"/>
      <family val="2"/>
      <scheme val="minor"/>
    </font>
    <font>
      <sz val="12"/>
      <name val="Cambria"/>
      <family val="1"/>
      <charset val="204"/>
    </font>
    <font>
      <b/>
      <sz val="14"/>
      <name val="Cambria"/>
      <family val="1"/>
      <charset val="204"/>
    </font>
    <font>
      <b/>
      <sz val="14"/>
      <name val="Times New Roman"/>
      <family val="1"/>
      <charset val="204"/>
    </font>
    <font>
      <sz val="10"/>
      <color theme="1"/>
      <name val="Cambria"/>
      <family val="1"/>
      <charset val="204"/>
    </font>
    <font>
      <sz val="12"/>
      <color theme="1"/>
      <name val="Cambria"/>
      <family val="1"/>
      <charset val="204"/>
    </font>
    <font>
      <sz val="11"/>
      <name val="Calibri"/>
      <family val="2"/>
      <charset val="204"/>
    </font>
    <font>
      <sz val="8"/>
      <name val="Arial"/>
      <family val="2"/>
    </font>
    <font>
      <b/>
      <sz val="12"/>
      <name val="Cambria"/>
      <family val="1"/>
      <charset val="204"/>
    </font>
    <font>
      <sz val="12"/>
      <color indexed="63"/>
      <name val="Cambria"/>
      <family val="1"/>
      <charset val="204"/>
    </font>
    <font>
      <b/>
      <sz val="16"/>
      <name val="Cambria"/>
      <family val="1"/>
      <charset val="204"/>
    </font>
    <font>
      <sz val="10"/>
      <name val="Cambria"/>
      <family val="1"/>
      <charset val="204"/>
    </font>
    <font>
      <b/>
      <sz val="15"/>
      <color rgb="FF0070C0"/>
      <name val="Cambria"/>
      <family val="1"/>
      <charset val="204"/>
      <scheme val="major"/>
    </font>
    <font>
      <b/>
      <sz val="15"/>
      <color rgb="FFD60093"/>
      <name val="Cambria"/>
      <family val="1"/>
      <charset val="204"/>
      <scheme val="major"/>
    </font>
    <font>
      <b/>
      <sz val="15"/>
      <color rgb="FFFF0000"/>
      <name val="Cambria"/>
      <family val="1"/>
      <charset val="204"/>
      <scheme val="major"/>
    </font>
    <font>
      <b/>
      <sz val="15"/>
      <name val="Cambria"/>
      <family val="1"/>
      <charset val="204"/>
      <scheme val="major"/>
    </font>
    <font>
      <b/>
      <sz val="10"/>
      <color theme="9" tint="-0.499984740745262"/>
      <name val="Cambria"/>
      <family val="1"/>
      <charset val="204"/>
      <scheme val="major"/>
    </font>
    <font>
      <b/>
      <sz val="10"/>
      <color rgb="FF0070C0"/>
      <name val="Cambria"/>
      <family val="1"/>
      <charset val="204"/>
      <scheme val="major"/>
    </font>
    <font>
      <b/>
      <sz val="10"/>
      <color rgb="FF002060"/>
      <name val="Cambria"/>
      <family val="1"/>
      <charset val="204"/>
      <scheme val="major"/>
    </font>
    <font>
      <sz val="10"/>
      <name val="Calibri"/>
      <family val="2"/>
      <charset val="204"/>
    </font>
    <font>
      <b/>
      <sz val="10"/>
      <name val="Calibri"/>
      <family val="2"/>
      <charset val="204"/>
    </font>
    <font>
      <sz val="11"/>
      <color theme="1"/>
      <name val="Cambria"/>
      <family val="1"/>
      <charset val="204"/>
    </font>
    <font>
      <b/>
      <sz val="14"/>
      <color rgb="FFFF0000"/>
      <name val="Cambria"/>
      <family val="1"/>
      <charset val="204"/>
      <scheme val="major"/>
    </font>
    <font>
      <b/>
      <sz val="14"/>
      <color rgb="FF0000CC"/>
      <name val="Cambria"/>
      <family val="1"/>
      <charset val="204"/>
      <scheme val="major"/>
    </font>
    <font>
      <b/>
      <sz val="14"/>
      <color rgb="FFD60093"/>
      <name val="Cambria"/>
      <family val="1"/>
      <charset val="204"/>
      <scheme val="major"/>
    </font>
    <font>
      <b/>
      <sz val="11"/>
      <color theme="9" tint="-0.249977111117893"/>
      <name val="Cambria"/>
      <family val="1"/>
      <charset val="204"/>
      <scheme val="major"/>
    </font>
    <font>
      <b/>
      <sz val="12"/>
      <color rgb="FF0000CC"/>
      <name val="Cambria"/>
      <family val="1"/>
      <charset val="204"/>
      <scheme val="major"/>
    </font>
    <font>
      <b/>
      <sz val="12"/>
      <color rgb="FF00B0F0"/>
      <name val="Cambria"/>
      <family val="1"/>
      <charset val="204"/>
      <scheme val="major"/>
    </font>
    <font>
      <b/>
      <sz val="14"/>
      <color theme="9" tint="-0.499984740745262"/>
      <name val="Cambria"/>
      <family val="1"/>
      <charset val="204"/>
      <scheme val="major"/>
    </font>
    <font>
      <b/>
      <sz val="14"/>
      <color rgb="FF0070C0"/>
      <name val="Cambria"/>
      <family val="1"/>
      <charset val="204"/>
      <scheme val="major"/>
    </font>
    <font>
      <b/>
      <sz val="18"/>
      <color theme="9" tint="-0.249977111117893"/>
      <name val="Cambria"/>
      <family val="1"/>
      <charset val="204"/>
    </font>
    <font>
      <b/>
      <i/>
      <sz val="12"/>
      <name val="Cambria"/>
      <family val="1"/>
      <charset val="204"/>
    </font>
    <font>
      <b/>
      <i/>
      <sz val="14"/>
      <name val="Cambria"/>
      <family val="1"/>
      <charset val="204"/>
    </font>
    <font>
      <i/>
      <sz val="12"/>
      <name val="Cambria"/>
      <family val="1"/>
      <charset val="204"/>
    </font>
    <font>
      <b/>
      <sz val="10"/>
      <name val="Cambria"/>
      <family val="1"/>
      <charset val="204"/>
    </font>
    <font>
      <sz val="7.5"/>
      <name val="Cambria"/>
      <family val="1"/>
      <charset val="204"/>
    </font>
    <font>
      <b/>
      <u/>
      <sz val="16"/>
      <color rgb="FFC00000"/>
      <name val="Cambria"/>
      <family val="1"/>
      <charset val="204"/>
      <scheme val="major"/>
    </font>
    <font>
      <sz val="9"/>
      <name val="Cambria"/>
      <family val="1"/>
      <charset val="204"/>
      <scheme val="major"/>
    </font>
    <font>
      <sz val="9"/>
      <name val="Cambria"/>
      <family val="1"/>
      <charset val="204"/>
    </font>
    <font>
      <sz val="10"/>
      <color theme="1"/>
      <name val="Cambria"/>
      <family val="1"/>
      <charset val="204"/>
      <scheme val="major"/>
    </font>
    <font>
      <b/>
      <i/>
      <sz val="12"/>
      <color theme="1"/>
      <name val="Cambria"/>
      <family val="1"/>
      <charset val="204"/>
      <scheme val="major"/>
    </font>
    <font>
      <b/>
      <i/>
      <sz val="14"/>
      <color rgb="FFFF0000"/>
      <name val="Cambria"/>
      <family val="1"/>
      <charset val="204"/>
      <scheme val="major"/>
    </font>
    <font>
      <b/>
      <sz val="10"/>
      <color rgb="FFA80000"/>
      <name val="Cambria"/>
      <family val="1"/>
      <charset val="204"/>
      <scheme val="major"/>
    </font>
    <font>
      <b/>
      <sz val="10"/>
      <color rgb="FFFF0000"/>
      <name val="Cambria"/>
      <family val="1"/>
      <charset val="204"/>
      <scheme val="maj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9"/>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72">
    <xf numFmtId="0" fontId="0" fillId="0" borderId="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4" fillId="0" borderId="0"/>
    <xf numFmtId="0" fontId="10" fillId="0" borderId="0"/>
    <xf numFmtId="0" fontId="4" fillId="0" borderId="0"/>
    <xf numFmtId="0" fontId="4" fillId="0" borderId="0"/>
    <xf numFmtId="0" fontId="6" fillId="0" borderId="0"/>
    <xf numFmtId="0" fontId="4" fillId="0" borderId="0"/>
    <xf numFmtId="0" fontId="7" fillId="0" borderId="0"/>
    <xf numFmtId="0" fontId="4" fillId="0" borderId="0"/>
    <xf numFmtId="0" fontId="8" fillId="0" borderId="0"/>
    <xf numFmtId="0" fontId="10" fillId="0" borderId="0"/>
    <xf numFmtId="0" fontId="10" fillId="0" borderId="0"/>
    <xf numFmtId="0" fontId="10" fillId="0" borderId="0"/>
    <xf numFmtId="0" fontId="10" fillId="0" borderId="0"/>
    <xf numFmtId="0" fontId="10" fillId="0" borderId="0"/>
    <xf numFmtId="0" fontId="9" fillId="0" borderId="0" applyNumberFormat="0" applyFont="0" applyFill="0" applyBorder="0" applyAlignment="0" applyProtection="0">
      <alignment vertical="top"/>
    </xf>
    <xf numFmtId="0" fontId="4" fillId="0" borderId="0" applyNumberFormat="0" applyFont="0" applyFill="0" applyBorder="0" applyAlignment="0" applyProtection="0">
      <alignment vertical="top"/>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167" fontId="4" fillId="0" borderId="0" applyFont="0" applyFill="0" applyBorder="0" applyAlignment="0" applyProtection="0"/>
    <xf numFmtId="0" fontId="6" fillId="0" borderId="0" applyFont="0" applyFill="0" applyBorder="0" applyAlignment="0" applyProtection="0"/>
    <xf numFmtId="0" fontId="4" fillId="0" borderId="0" applyFont="0" applyFill="0" applyBorder="0" applyAlignment="0" applyProtection="0"/>
    <xf numFmtId="167" fontId="4"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9" fontId="3" fillId="0" borderId="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8"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0" fontId="11" fillId="0" borderId="0"/>
    <xf numFmtId="0" fontId="2" fillId="0" borderId="0"/>
    <xf numFmtId="9" fontId="2" fillId="0" borderId="0" applyFont="0" applyFill="0" applyBorder="0" applyAlignment="0" applyProtection="0"/>
    <xf numFmtId="165" fontId="2" fillId="0" borderId="0" applyFont="0" applyFill="0" applyBorder="0" applyAlignment="0" applyProtection="0"/>
    <xf numFmtId="0" fontId="12" fillId="0" borderId="0" applyNumberFormat="0" applyFill="0" applyBorder="0" applyAlignment="0" applyProtection="0">
      <alignment vertical="top"/>
      <protection locked="0"/>
    </xf>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4" fontId="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38" fillId="0" borderId="0"/>
    <xf numFmtId="164" fontId="38" fillId="0" borderId="0" applyFont="0" applyFill="0" applyBorder="0" applyAlignment="0" applyProtection="0"/>
    <xf numFmtId="0" fontId="45" fillId="0" borderId="0"/>
    <xf numFmtId="44" fontId="4" fillId="0" borderId="0" applyFont="0" applyFill="0" applyBorder="0" applyAlignment="0" applyProtection="0"/>
  </cellStyleXfs>
  <cellXfs count="398">
    <xf numFmtId="0" fontId="0" fillId="0" borderId="0" xfId="0"/>
    <xf numFmtId="0" fontId="14" fillId="0" borderId="0" xfId="0" applyFont="1"/>
    <xf numFmtId="0" fontId="14" fillId="0" borderId="0" xfId="0" applyFont="1" applyAlignment="1">
      <alignment horizontal="right"/>
    </xf>
    <xf numFmtId="0" fontId="18" fillId="3" borderId="1" xfId="0" applyFont="1" applyFill="1" applyBorder="1" applyAlignment="1">
      <alignment horizontal="center" wrapText="1"/>
    </xf>
    <xf numFmtId="0" fontId="14" fillId="0" borderId="0" xfId="0" applyFont="1" applyBorder="1"/>
    <xf numFmtId="0" fontId="18" fillId="0" borderId="1" xfId="0" applyFont="1" applyBorder="1" applyAlignment="1">
      <alignment horizontal="center" wrapText="1"/>
    </xf>
    <xf numFmtId="0" fontId="18" fillId="0" borderId="1" xfId="0" applyFont="1" applyBorder="1" applyAlignment="1">
      <alignment horizontal="center" vertical="center" wrapText="1"/>
    </xf>
    <xf numFmtId="0" fontId="19" fillId="0" borderId="0" xfId="0" applyFont="1"/>
    <xf numFmtId="0" fontId="19" fillId="0" borderId="1" xfId="0" applyFont="1" applyBorder="1"/>
    <xf numFmtId="0" fontId="16" fillId="0" borderId="0" xfId="0" applyFont="1"/>
    <xf numFmtId="0" fontId="16" fillId="0" borderId="0" xfId="0" applyFont="1" applyAlignment="1">
      <alignment horizontal="center" vertical="center" wrapText="1"/>
    </xf>
    <xf numFmtId="0" fontId="14" fillId="0" borderId="0" xfId="16" applyFont="1" applyFill="1" applyAlignment="1">
      <alignment wrapText="1"/>
    </xf>
    <xf numFmtId="0" fontId="16" fillId="0" borderId="0" xfId="16" applyFont="1" applyFill="1" applyAlignment="1">
      <alignment horizontal="center" vertical="center" wrapText="1"/>
    </xf>
    <xf numFmtId="0" fontId="27" fillId="0" borderId="3" xfId="0" applyFont="1" applyBorder="1" applyAlignment="1">
      <alignment horizontal="center" vertical="top" wrapText="1"/>
    </xf>
    <xf numFmtId="0" fontId="27" fillId="0" borderId="13" xfId="0" applyFont="1" applyBorder="1" applyAlignment="1">
      <alignment horizontal="center" vertical="top" wrapText="1"/>
    </xf>
    <xf numFmtId="0" fontId="16" fillId="0" borderId="13" xfId="0" applyFont="1" applyFill="1" applyBorder="1" applyAlignment="1">
      <alignment vertical="center" wrapText="1"/>
    </xf>
    <xf numFmtId="168" fontId="19" fillId="0" borderId="13" xfId="0" applyNumberFormat="1" applyFont="1" applyFill="1" applyBorder="1" applyAlignment="1">
      <alignment horizontal="center" vertical="center" wrapText="1"/>
    </xf>
    <xf numFmtId="0" fontId="14" fillId="0" borderId="1" xfId="16" applyFont="1" applyFill="1" applyBorder="1" applyAlignment="1">
      <alignment horizontal="center"/>
    </xf>
    <xf numFmtId="0" fontId="14" fillId="0" borderId="0" xfId="16" applyFont="1" applyFill="1" applyBorder="1" applyAlignment="1">
      <alignment wrapText="1"/>
    </xf>
    <xf numFmtId="49" fontId="14" fillId="0" borderId="1" xfId="16" applyNumberFormat="1" applyFont="1" applyFill="1" applyBorder="1" applyAlignment="1">
      <alignment horizontal="center"/>
    </xf>
    <xf numFmtId="0" fontId="14" fillId="0" borderId="0" xfId="16" applyFont="1" applyFill="1" applyAlignment="1">
      <alignment vertical="center" wrapText="1"/>
    </xf>
    <xf numFmtId="0" fontId="14" fillId="0" borderId="0" xfId="16" applyFont="1" applyFill="1" applyAlignment="1">
      <alignment horizontal="center" wrapText="1"/>
    </xf>
    <xf numFmtId="168" fontId="15" fillId="0" borderId="0" xfId="70" applyNumberFormat="1" applyFont="1" applyFill="1" applyAlignment="1">
      <alignment horizontal="center" wrapText="1"/>
    </xf>
    <xf numFmtId="0" fontId="28" fillId="0" borderId="9" xfId="16" applyFont="1" applyFill="1" applyBorder="1" applyAlignment="1">
      <alignment horizontal="center" wrapText="1"/>
    </xf>
    <xf numFmtId="0" fontId="28" fillId="0" borderId="0" xfId="16" applyFont="1" applyFill="1" applyBorder="1" applyAlignment="1">
      <alignment horizontal="center" wrapText="1"/>
    </xf>
    <xf numFmtId="0" fontId="28" fillId="0" borderId="0" xfId="0" applyFont="1" applyFill="1" applyBorder="1" applyAlignment="1">
      <alignment vertical="center" wrapText="1"/>
    </xf>
    <xf numFmtId="168" fontId="28" fillId="0" borderId="0" xfId="0" applyNumberFormat="1" applyFont="1" applyFill="1" applyBorder="1" applyAlignment="1">
      <alignment horizontal="left" vertical="center" wrapText="1"/>
    </xf>
    <xf numFmtId="0" fontId="28" fillId="0" borderId="0" xfId="0" applyFont="1" applyFill="1" applyBorder="1" applyAlignment="1">
      <alignment horizontal="left" vertical="center" wrapText="1"/>
    </xf>
    <xf numFmtId="168" fontId="15" fillId="0" borderId="0" xfId="70" applyNumberFormat="1" applyFont="1" applyFill="1" applyBorder="1" applyAlignment="1">
      <alignment horizontal="center" vertical="center" wrapText="1"/>
    </xf>
    <xf numFmtId="0" fontId="33" fillId="0" borderId="0" xfId="0" applyFont="1"/>
    <xf numFmtId="0" fontId="33" fillId="0" borderId="0" xfId="0" applyFont="1" applyAlignment="1">
      <alignment horizontal="left" vertical="top"/>
    </xf>
    <xf numFmtId="0" fontId="33" fillId="0" borderId="0" xfId="0" applyFont="1" applyAlignment="1">
      <alignment vertical="top"/>
    </xf>
    <xf numFmtId="0" fontId="33" fillId="0" borderId="0" xfId="0" applyFont="1" applyFill="1" applyAlignment="1">
      <alignment vertical="top"/>
    </xf>
    <xf numFmtId="0" fontId="14" fillId="0" borderId="0" xfId="14" applyFont="1" applyFill="1" applyBorder="1" applyAlignment="1">
      <alignment horizontal="left" vertical="center"/>
    </xf>
    <xf numFmtId="0" fontId="14" fillId="0" borderId="0" xfId="14" applyFont="1" applyFill="1" applyBorder="1" applyAlignment="1">
      <alignment horizontal="center" vertical="center"/>
    </xf>
    <xf numFmtId="0" fontId="14" fillId="0" borderId="0" xfId="14" applyFont="1" applyFill="1" applyBorder="1" applyAlignment="1">
      <alignment horizontal="center" vertical="center" wrapText="1"/>
    </xf>
    <xf numFmtId="171" fontId="15" fillId="0" borderId="0" xfId="72" applyNumberFormat="1" applyFont="1" applyFill="1" applyBorder="1" applyAlignment="1">
      <alignment vertical="center"/>
    </xf>
    <xf numFmtId="0" fontId="15" fillId="0" borderId="0" xfId="14" applyFont="1" applyFill="1" applyBorder="1"/>
    <xf numFmtId="0" fontId="15" fillId="0" borderId="0" xfId="13" applyFont="1" applyFill="1" applyBorder="1" applyAlignment="1">
      <alignment horizontal="center"/>
    </xf>
    <xf numFmtId="0" fontId="15" fillId="0" borderId="0" xfId="13" applyFont="1" applyFill="1" applyBorder="1"/>
    <xf numFmtId="0" fontId="14" fillId="0" borderId="0" xfId="13" applyFont="1" applyFill="1" applyBorder="1" applyAlignment="1">
      <alignment horizontal="left" vertical="center"/>
    </xf>
    <xf numFmtId="0" fontId="14" fillId="0" borderId="0" xfId="13" applyFont="1" applyFill="1" applyBorder="1" applyAlignment="1">
      <alignment horizontal="center" vertical="center"/>
    </xf>
    <xf numFmtId="0" fontId="14" fillId="0" borderId="0" xfId="13" applyFont="1" applyFill="1" applyBorder="1" applyAlignment="1">
      <alignment horizontal="center" vertical="center" wrapText="1"/>
    </xf>
    <xf numFmtId="0" fontId="33" fillId="0" borderId="0" xfId="0" applyFont="1" applyFill="1" applyBorder="1" applyAlignment="1">
      <alignment horizontal="left"/>
    </xf>
    <xf numFmtId="0" fontId="33" fillId="0" borderId="0" xfId="0" applyFont="1" applyBorder="1"/>
    <xf numFmtId="0" fontId="33" fillId="0" borderId="0" xfId="0" applyFont="1" applyFill="1" applyBorder="1"/>
    <xf numFmtId="0" fontId="36" fillId="0" borderId="0" xfId="13" applyFont="1" applyFill="1" applyBorder="1" applyAlignment="1">
      <alignment horizontal="left" vertical="center" wrapText="1"/>
    </xf>
    <xf numFmtId="0" fontId="36" fillId="0" borderId="0" xfId="13" applyFont="1" applyFill="1" applyBorder="1" applyAlignment="1">
      <alignment vertical="center" wrapText="1"/>
    </xf>
    <xf numFmtId="0" fontId="28" fillId="0" borderId="0" xfId="13" applyFont="1" applyFill="1" applyBorder="1" applyAlignment="1">
      <alignment vertical="top" wrapText="1"/>
    </xf>
    <xf numFmtId="0" fontId="23" fillId="0" borderId="0" xfId="14" applyNumberFormat="1" applyFont="1" applyFill="1" applyBorder="1" applyAlignment="1">
      <alignment horizontal="left" vertical="top"/>
    </xf>
    <xf numFmtId="0" fontId="28" fillId="0" borderId="0" xfId="14" applyFont="1" applyFill="1" applyBorder="1" applyAlignment="1">
      <alignment vertical="top" wrapText="1"/>
    </xf>
    <xf numFmtId="0" fontId="14" fillId="0" borderId="0" xfId="13" applyFont="1" applyFill="1" applyBorder="1" applyAlignment="1">
      <alignment horizontal="left" vertical="center" wrapText="1"/>
    </xf>
    <xf numFmtId="171" fontId="15" fillId="0" borderId="0" xfId="72" applyNumberFormat="1" applyFont="1" applyFill="1" applyBorder="1" applyAlignment="1">
      <alignment horizontal="center" vertical="center" wrapText="1"/>
    </xf>
    <xf numFmtId="0" fontId="15" fillId="0" borderId="0" xfId="13" applyFont="1" applyFill="1" applyBorder="1" applyAlignment="1">
      <alignment horizontal="left" vertical="center" wrapText="1"/>
    </xf>
    <xf numFmtId="0" fontId="15" fillId="0" borderId="0" xfId="13" applyFont="1" applyFill="1" applyBorder="1" applyAlignment="1">
      <alignment vertical="center" wrapText="1"/>
    </xf>
    <xf numFmtId="0" fontId="14" fillId="0" borderId="0" xfId="0" applyFont="1" applyFill="1" applyBorder="1" applyAlignment="1">
      <alignment horizontal="left"/>
    </xf>
    <xf numFmtId="0" fontId="14" fillId="0" borderId="0" xfId="0" applyFont="1" applyBorder="1" applyAlignment="1">
      <alignment horizontal="center"/>
    </xf>
    <xf numFmtId="0" fontId="33" fillId="0" borderId="0" xfId="0" applyFont="1" applyBorder="1" applyAlignment="1">
      <alignment horizontal="left"/>
    </xf>
    <xf numFmtId="0" fontId="35" fillId="0" borderId="0" xfId="13" applyFont="1" applyFill="1" applyBorder="1" applyAlignment="1">
      <alignment horizontal="left" vertical="center" wrapText="1"/>
    </xf>
    <xf numFmtId="0" fontId="35" fillId="0" borderId="0" xfId="13" applyFont="1" applyFill="1" applyBorder="1" applyAlignment="1">
      <alignment vertical="center" wrapText="1"/>
    </xf>
    <xf numFmtId="0" fontId="15" fillId="0" borderId="0" xfId="13" applyNumberFormat="1" applyFont="1" applyFill="1" applyBorder="1" applyAlignment="1">
      <alignment horizontal="left" vertical="top"/>
    </xf>
    <xf numFmtId="0" fontId="32" fillId="0" borderId="0" xfId="14" applyNumberFormat="1" applyFont="1" applyFill="1" applyBorder="1" applyAlignment="1">
      <alignment horizontal="left" vertical="center"/>
    </xf>
    <xf numFmtId="0" fontId="15" fillId="0" borderId="0" xfId="14" applyNumberFormat="1" applyFont="1" applyFill="1" applyBorder="1" applyAlignment="1">
      <alignment vertical="center"/>
    </xf>
    <xf numFmtId="0" fontId="20" fillId="0" borderId="0" xfId="0" applyFont="1" applyBorder="1" applyAlignment="1">
      <alignment horizontal="left"/>
    </xf>
    <xf numFmtId="0" fontId="20" fillId="0" borderId="0" xfId="0" applyFont="1" applyBorder="1" applyAlignment="1"/>
    <xf numFmtId="0" fontId="33" fillId="0" borderId="0" xfId="0" applyFont="1" applyAlignment="1">
      <alignment horizontal="left"/>
    </xf>
    <xf numFmtId="0" fontId="33" fillId="0" borderId="0" xfId="0" applyFont="1" applyFill="1"/>
    <xf numFmtId="0" fontId="15" fillId="0" borderId="1" xfId="0" applyFont="1" applyBorder="1" applyAlignment="1">
      <alignment horizontal="center" vertical="center"/>
    </xf>
    <xf numFmtId="0" fontId="14" fillId="0" borderId="0" xfId="0" applyFont="1" applyAlignment="1">
      <alignment horizontal="left" vertical="center"/>
    </xf>
    <xf numFmtId="0" fontId="14" fillId="0" borderId="1" xfId="16" applyFont="1" applyFill="1" applyBorder="1" applyAlignment="1">
      <alignment horizontal="center" vertical="center" wrapText="1"/>
    </xf>
    <xf numFmtId="173" fontId="15" fillId="0" borderId="1" xfId="70" applyNumberFormat="1" applyFont="1" applyFill="1" applyBorder="1" applyAlignment="1">
      <alignment horizontal="center"/>
    </xf>
    <xf numFmtId="0" fontId="17" fillId="0" borderId="1" xfId="0" applyFont="1" applyFill="1" applyBorder="1" applyAlignment="1">
      <alignment horizontal="center" vertical="center" wrapText="1"/>
    </xf>
    <xf numFmtId="0" fontId="29" fillId="0" borderId="1" xfId="16" applyFont="1" applyFill="1" applyBorder="1" applyAlignment="1">
      <alignment horizontal="center" vertical="center" wrapText="1"/>
    </xf>
    <xf numFmtId="0" fontId="15" fillId="0" borderId="1" xfId="16" applyFont="1" applyFill="1" applyBorder="1" applyAlignment="1">
      <alignment horizontal="center" vertical="center" wrapText="1"/>
    </xf>
    <xf numFmtId="0" fontId="20" fillId="3" borderId="1" xfId="0" applyFont="1" applyFill="1" applyBorder="1" applyAlignment="1">
      <alignment horizontal="center" vertical="center" wrapText="1"/>
    </xf>
    <xf numFmtId="0" fontId="22" fillId="0" borderId="1" xfId="94" applyFont="1" applyBorder="1" applyAlignment="1" applyProtection="1">
      <alignment horizontal="left" vertical="center" wrapText="1"/>
    </xf>
    <xf numFmtId="0" fontId="18" fillId="0" borderId="1" xfId="0" applyFont="1" applyBorder="1" applyAlignment="1">
      <alignment horizontal="left" wrapText="1"/>
    </xf>
    <xf numFmtId="0" fontId="22" fillId="3" borderId="1" xfId="94" applyFont="1" applyFill="1" applyBorder="1" applyAlignment="1" applyProtection="1">
      <alignment horizontal="left" vertical="center" wrapText="1"/>
    </xf>
    <xf numFmtId="0" fontId="18" fillId="3" borderId="1" xfId="0" applyFont="1" applyFill="1" applyBorder="1" applyAlignment="1">
      <alignment horizontal="left" wrapText="1"/>
    </xf>
    <xf numFmtId="0" fontId="12" fillId="3" borderId="1" xfId="94" applyFill="1" applyBorder="1" applyAlignment="1" applyProtection="1">
      <alignment horizontal="left" vertical="center" wrapText="1"/>
    </xf>
    <xf numFmtId="0" fontId="12" fillId="0" borderId="1" xfId="94" applyBorder="1" applyAlignment="1" applyProtection="1"/>
    <xf numFmtId="0" fontId="16" fillId="0" borderId="1" xfId="0" applyFont="1" applyBorder="1" applyAlignment="1">
      <alignment horizontal="center" vertical="center" wrapText="1"/>
    </xf>
    <xf numFmtId="9" fontId="19" fillId="0" borderId="1" xfId="40" applyFont="1" applyBorder="1" applyAlignment="1">
      <alignment horizontal="center" vertical="center"/>
    </xf>
    <xf numFmtId="0" fontId="19" fillId="0" borderId="0" xfId="0" applyFont="1" applyAlignment="1">
      <alignment wrapText="1"/>
    </xf>
    <xf numFmtId="9" fontId="19" fillId="0" borderId="1" xfId="40" applyFont="1" applyBorder="1" applyAlignment="1">
      <alignment horizontal="center" vertical="center"/>
    </xf>
    <xf numFmtId="0" fontId="19" fillId="0" borderId="0" xfId="0" applyFont="1" applyAlignment="1">
      <alignment horizontal="left" vertical="center" wrapText="1"/>
    </xf>
    <xf numFmtId="9" fontId="19" fillId="0" borderId="1" xfId="40" applyFont="1" applyBorder="1" applyAlignment="1">
      <alignment horizontal="center" vertical="center"/>
    </xf>
    <xf numFmtId="9" fontId="19" fillId="0" borderId="1" xfId="40" applyFont="1" applyBorder="1" applyAlignment="1">
      <alignment horizontal="center" vertical="center"/>
    </xf>
    <xf numFmtId="167" fontId="15" fillId="2" borderId="1" xfId="70" applyNumberFormat="1" applyFont="1" applyFill="1" applyBorder="1" applyAlignment="1">
      <alignment horizontal="center" vertical="center" wrapText="1"/>
    </xf>
    <xf numFmtId="170" fontId="16" fillId="0" borderId="1" xfId="70" applyNumberFormat="1" applyFont="1" applyFill="1" applyBorder="1" applyAlignment="1">
      <alignment horizontal="center" vertical="center"/>
    </xf>
    <xf numFmtId="9" fontId="19" fillId="0" borderId="1" xfId="40" applyFont="1" applyBorder="1" applyAlignment="1">
      <alignment horizontal="center" vertical="center"/>
    </xf>
    <xf numFmtId="9" fontId="19" fillId="0" borderId="1" xfId="40" applyFont="1" applyBorder="1" applyAlignment="1">
      <alignment horizontal="center" vertical="center"/>
    </xf>
    <xf numFmtId="9" fontId="19" fillId="0" borderId="6" xfId="40" applyFont="1" applyBorder="1" applyAlignment="1">
      <alignment horizontal="center" vertical="center"/>
    </xf>
    <xf numFmtId="9" fontId="19" fillId="0" borderId="15" xfId="40" applyFont="1" applyBorder="1" applyAlignment="1">
      <alignment horizontal="center" vertical="center"/>
    </xf>
    <xf numFmtId="9" fontId="19" fillId="0" borderId="1" xfId="40" applyFont="1" applyBorder="1" applyAlignment="1">
      <alignment horizontal="center" vertical="center"/>
    </xf>
    <xf numFmtId="173" fontId="14" fillId="0" borderId="0" xfId="14" applyNumberFormat="1" applyFont="1" applyFill="1" applyBorder="1" applyAlignment="1">
      <alignment horizontal="center" vertical="center"/>
    </xf>
    <xf numFmtId="173" fontId="15" fillId="0" borderId="0" xfId="72" applyNumberFormat="1" applyFont="1" applyFill="1" applyBorder="1" applyAlignment="1">
      <alignment vertical="center"/>
    </xf>
    <xf numFmtId="0" fontId="28" fillId="0" borderId="0" xfId="0" applyFont="1"/>
    <xf numFmtId="0" fontId="39" fillId="0" borderId="0" xfId="16" applyFont="1" applyFill="1" applyAlignment="1">
      <alignment wrapText="1"/>
    </xf>
    <xf numFmtId="0" fontId="46" fillId="0" borderId="0" xfId="16" applyFont="1" applyFill="1" applyAlignment="1">
      <alignment horizontal="center" vertical="center" wrapText="1"/>
    </xf>
    <xf numFmtId="0" fontId="39" fillId="0" borderId="0" xfId="16" applyFont="1" applyFill="1" applyAlignment="1">
      <alignment vertical="center" wrapText="1"/>
    </xf>
    <xf numFmtId="0" fontId="39" fillId="0" borderId="0" xfId="0" applyFont="1"/>
    <xf numFmtId="0" fontId="47" fillId="4" borderId="1" xfId="170" applyNumberFormat="1" applyFont="1" applyFill="1" applyBorder="1" applyAlignment="1">
      <alignment horizontal="left" vertical="top"/>
    </xf>
    <xf numFmtId="0" fontId="43" fillId="0" borderId="1" xfId="0" applyFont="1" applyFill="1" applyBorder="1"/>
    <xf numFmtId="175" fontId="39" fillId="0" borderId="0" xfId="16" applyNumberFormat="1" applyFont="1" applyFill="1" applyAlignment="1">
      <alignment wrapText="1"/>
    </xf>
    <xf numFmtId="175" fontId="39" fillId="0" borderId="1" xfId="16" applyNumberFormat="1" applyFont="1" applyFill="1" applyBorder="1" applyAlignment="1">
      <alignment horizontal="center" vertical="center" wrapText="1"/>
    </xf>
    <xf numFmtId="0" fontId="39" fillId="0" borderId="1" xfId="16" applyFont="1" applyFill="1" applyBorder="1" applyAlignment="1">
      <alignment horizontal="center" vertical="center" wrapText="1"/>
    </xf>
    <xf numFmtId="176" fontId="46" fillId="0" borderId="1" xfId="16" applyNumberFormat="1" applyFont="1" applyFill="1" applyBorder="1" applyAlignment="1">
      <alignment horizontal="center" vertical="center" wrapText="1"/>
    </xf>
    <xf numFmtId="176" fontId="39" fillId="0" borderId="0" xfId="16" applyNumberFormat="1" applyFont="1" applyFill="1" applyAlignment="1">
      <alignment wrapText="1"/>
    </xf>
    <xf numFmtId="176" fontId="39" fillId="0" borderId="1" xfId="16" applyNumberFormat="1" applyFont="1" applyFill="1" applyBorder="1" applyAlignment="1">
      <alignment horizontal="center" vertical="center" wrapText="1"/>
    </xf>
    <xf numFmtId="176" fontId="46" fillId="0" borderId="1" xfId="16" applyNumberFormat="1" applyFont="1" applyFill="1" applyBorder="1" applyAlignment="1">
      <alignment horizontal="center" vertical="center"/>
    </xf>
    <xf numFmtId="176" fontId="39" fillId="0" borderId="1" xfId="16" applyNumberFormat="1" applyFont="1" applyFill="1" applyBorder="1" applyAlignment="1">
      <alignment horizontal="center" vertical="center"/>
    </xf>
    <xf numFmtId="176" fontId="39" fillId="0" borderId="1" xfId="16" applyNumberFormat="1" applyFont="1" applyFill="1" applyBorder="1" applyAlignment="1">
      <alignment vertical="center"/>
    </xf>
    <xf numFmtId="176" fontId="39" fillId="0" borderId="1" xfId="16" applyNumberFormat="1" applyFont="1" applyFill="1" applyBorder="1" applyAlignment="1"/>
    <xf numFmtId="176" fontId="39" fillId="0" borderId="0" xfId="16" applyNumberFormat="1" applyFont="1" applyFill="1" applyAlignment="1"/>
    <xf numFmtId="0" fontId="14" fillId="0" borderId="1" xfId="16" applyNumberFormat="1" applyFont="1" applyFill="1" applyBorder="1" applyAlignment="1">
      <alignment horizontal="center" vertical="center" wrapText="1"/>
    </xf>
    <xf numFmtId="0" fontId="14" fillId="0" borderId="0" xfId="16" applyNumberFormat="1" applyFont="1" applyFill="1" applyAlignment="1">
      <alignment horizontal="center" wrapText="1"/>
    </xf>
    <xf numFmtId="0" fontId="15" fillId="0" borderId="0" xfId="70" applyNumberFormat="1" applyFont="1" applyFill="1" applyAlignment="1">
      <alignment horizontal="center" wrapText="1"/>
    </xf>
    <xf numFmtId="0" fontId="14" fillId="0" borderId="0" xfId="70" applyNumberFormat="1" applyFont="1" applyFill="1" applyAlignment="1">
      <alignment horizontal="center" wrapText="1"/>
    </xf>
    <xf numFmtId="0" fontId="14" fillId="0" borderId="0" xfId="16" applyNumberFormat="1" applyFont="1" applyFill="1" applyAlignment="1">
      <alignment wrapText="1"/>
    </xf>
    <xf numFmtId="0" fontId="15" fillId="0" borderId="1" xfId="16" applyNumberFormat="1" applyFont="1" applyFill="1" applyBorder="1" applyAlignment="1">
      <alignment horizontal="center" vertical="center" wrapText="1"/>
    </xf>
    <xf numFmtId="0" fontId="15" fillId="2" borderId="1" xfId="7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0" fontId="14" fillId="0" borderId="1" xfId="16" applyNumberFormat="1" applyFont="1" applyFill="1" applyBorder="1" applyAlignment="1">
      <alignment horizontal="center"/>
    </xf>
    <xf numFmtId="0" fontId="14" fillId="0" borderId="0" xfId="16" applyNumberFormat="1" applyFont="1" applyFill="1" applyBorder="1" applyAlignment="1">
      <alignment wrapText="1"/>
    </xf>
    <xf numFmtId="0" fontId="14" fillId="0" borderId="0" xfId="16" applyNumberFormat="1" applyFont="1" applyFill="1" applyAlignment="1">
      <alignment vertical="center" wrapText="1"/>
    </xf>
    <xf numFmtId="0" fontId="14" fillId="0" borderId="0" xfId="0" applyNumberFormat="1" applyFont="1"/>
    <xf numFmtId="0" fontId="14" fillId="0" borderId="0" xfId="16" applyNumberFormat="1" applyFont="1" applyFill="1" applyAlignment="1">
      <alignment horizontal="center" vertical="center" wrapText="1"/>
    </xf>
    <xf numFmtId="0" fontId="15" fillId="0" borderId="1" xfId="16" applyNumberFormat="1" applyFont="1" applyFill="1" applyBorder="1" applyAlignment="1">
      <alignment horizontal="center" vertical="center"/>
    </xf>
    <xf numFmtId="173" fontId="14" fillId="0" borderId="1" xfId="70" applyNumberFormat="1" applyFont="1" applyFill="1" applyBorder="1" applyAlignment="1">
      <alignment horizontal="center"/>
    </xf>
    <xf numFmtId="173" fontId="14" fillId="0" borderId="1" xfId="70" applyNumberFormat="1" applyFont="1" applyFill="1" applyBorder="1" applyAlignment="1">
      <alignment horizontal="center" vertical="top"/>
    </xf>
    <xf numFmtId="0" fontId="14" fillId="0" borderId="1" xfId="16" applyNumberFormat="1" applyFont="1" applyFill="1" applyBorder="1" applyAlignment="1">
      <alignment horizontal="center" vertical="center" wrapText="1"/>
    </xf>
    <xf numFmtId="0" fontId="14" fillId="0" borderId="1" xfId="16" applyNumberFormat="1" applyFont="1" applyFill="1" applyBorder="1" applyAlignment="1">
      <alignment horizontal="center" vertical="center" wrapText="1"/>
    </xf>
    <xf numFmtId="0" fontId="15" fillId="0" borderId="22" xfId="16" applyNumberFormat="1" applyFont="1" applyFill="1" applyBorder="1" applyAlignment="1">
      <alignment horizontal="center" vertical="center"/>
    </xf>
    <xf numFmtId="0" fontId="15" fillId="0" borderId="23" xfId="16" applyNumberFormat="1" applyFont="1" applyFill="1" applyBorder="1" applyAlignment="1">
      <alignment horizontal="center" vertical="center"/>
    </xf>
    <xf numFmtId="0" fontId="15" fillId="0" borderId="23" xfId="16" applyNumberFormat="1" applyFont="1" applyFill="1" applyBorder="1" applyAlignment="1">
      <alignment horizontal="center" vertical="center" wrapText="1"/>
    </xf>
    <xf numFmtId="0" fontId="15" fillId="0" borderId="24" xfId="16" applyNumberFormat="1" applyFont="1" applyFill="1" applyBorder="1" applyAlignment="1">
      <alignment horizontal="center" vertical="center" wrapText="1"/>
    </xf>
    <xf numFmtId="173" fontId="15" fillId="0" borderId="17" xfId="70" applyNumberFormat="1" applyFont="1" applyFill="1" applyBorder="1" applyAlignment="1">
      <alignment horizontal="center" vertical="center" wrapText="1"/>
    </xf>
    <xf numFmtId="173" fontId="14" fillId="0" borderId="17" xfId="16" applyNumberFormat="1" applyFont="1" applyFill="1" applyBorder="1" applyAlignment="1">
      <alignment vertical="center" wrapText="1"/>
    </xf>
    <xf numFmtId="173" fontId="14" fillId="0" borderId="18" xfId="16" applyNumberFormat="1" applyFont="1" applyFill="1" applyBorder="1" applyAlignment="1">
      <alignment vertical="center" wrapText="1"/>
    </xf>
    <xf numFmtId="173" fontId="15" fillId="0" borderId="20" xfId="70" applyNumberFormat="1" applyFont="1" applyFill="1" applyBorder="1" applyAlignment="1">
      <alignment horizontal="center" vertical="center" wrapText="1"/>
    </xf>
    <xf numFmtId="173" fontId="14" fillId="0" borderId="20" xfId="16" applyNumberFormat="1" applyFont="1" applyFill="1" applyBorder="1" applyAlignment="1">
      <alignment vertical="center" wrapText="1"/>
    </xf>
    <xf numFmtId="173" fontId="14" fillId="0" borderId="21" xfId="16" applyNumberFormat="1" applyFont="1" applyFill="1" applyBorder="1" applyAlignment="1">
      <alignment vertical="center" wrapText="1"/>
    </xf>
    <xf numFmtId="0" fontId="15" fillId="0" borderId="0" xfId="16" applyNumberFormat="1" applyFont="1" applyFill="1" applyAlignment="1">
      <alignment horizontal="left" vertical="center" wrapText="1"/>
    </xf>
    <xf numFmtId="0" fontId="15" fillId="0" borderId="1" xfId="0" applyFont="1" applyBorder="1" applyAlignment="1">
      <alignment horizontal="center" vertical="center"/>
    </xf>
    <xf numFmtId="0" fontId="28" fillId="0" borderId="1" xfId="0" applyFont="1" applyBorder="1" applyAlignment="1">
      <alignment horizontal="center" vertical="center"/>
    </xf>
    <xf numFmtId="0" fontId="15" fillId="0" borderId="0" xfId="0" applyFont="1"/>
    <xf numFmtId="0" fontId="15" fillId="0" borderId="0" xfId="0" applyFont="1" applyAlignment="1">
      <alignment horizontal="center" vertical="center"/>
    </xf>
    <xf numFmtId="0" fontId="15" fillId="0" borderId="1" xfId="0" applyFont="1" applyBorder="1" applyAlignment="1">
      <alignment horizontal="center" vertical="center" wrapText="1"/>
    </xf>
    <xf numFmtId="0" fontId="14" fillId="0" borderId="1" xfId="0" applyFont="1" applyBorder="1"/>
    <xf numFmtId="0" fontId="14" fillId="0" borderId="1" xfId="0" applyFont="1" applyBorder="1" applyAlignment="1">
      <alignment horizontal="center" vertical="center"/>
    </xf>
    <xf numFmtId="44" fontId="15" fillId="0" borderId="1" xfId="0" applyNumberFormat="1" applyFont="1" applyBorder="1"/>
    <xf numFmtId="0" fontId="14" fillId="0" borderId="1" xfId="0" applyFont="1" applyBorder="1" applyAlignment="1">
      <alignment horizontal="center"/>
    </xf>
    <xf numFmtId="0" fontId="23" fillId="0" borderId="0" xfId="0" applyFont="1" applyAlignment="1"/>
    <xf numFmtId="0" fontId="28" fillId="0" borderId="0" xfId="0" applyFont="1" applyAlignment="1">
      <alignment vertical="center" wrapText="1"/>
    </xf>
    <xf numFmtId="0" fontId="28" fillId="0" borderId="0" xfId="0" applyFont="1" applyAlignment="1">
      <alignment vertical="center"/>
    </xf>
    <xf numFmtId="0" fontId="28" fillId="0" borderId="0" xfId="16" applyNumberFormat="1" applyFont="1" applyFill="1" applyAlignment="1">
      <alignment vertical="center" wrapText="1"/>
    </xf>
    <xf numFmtId="0" fontId="23" fillId="0" borderId="1" xfId="0" applyFont="1" applyBorder="1" applyAlignment="1">
      <alignment horizontal="center" vertical="center" wrapText="1"/>
    </xf>
    <xf numFmtId="0" fontId="59" fillId="0" borderId="1" xfId="0" applyFont="1" applyBorder="1"/>
    <xf numFmtId="0" fontId="59" fillId="0" borderId="1" xfId="0" applyFont="1" applyBorder="1" applyAlignment="1">
      <alignment horizontal="center" vertical="center"/>
    </xf>
    <xf numFmtId="0" fontId="60" fillId="0" borderId="0" xfId="0" applyFont="1"/>
    <xf numFmtId="0" fontId="59" fillId="0" borderId="0" xfId="0" applyFont="1" applyBorder="1"/>
    <xf numFmtId="0" fontId="59" fillId="0" borderId="0" xfId="0" applyFont="1" applyBorder="1" applyAlignment="1">
      <alignment horizontal="center" vertical="center"/>
    </xf>
    <xf numFmtId="0" fontId="28" fillId="0" borderId="0" xfId="0" applyFont="1" applyBorder="1" applyAlignment="1">
      <alignment horizontal="center" vertical="center"/>
    </xf>
    <xf numFmtId="174" fontId="23" fillId="0" borderId="0" xfId="0" applyNumberFormat="1" applyFont="1" applyBorder="1" applyAlignment="1">
      <alignment horizontal="center" vertical="center"/>
    </xf>
    <xf numFmtId="0" fontId="61" fillId="0" borderId="0" xfId="0" applyFont="1"/>
    <xf numFmtId="0" fontId="62" fillId="0" borderId="0" xfId="0" applyFont="1"/>
    <xf numFmtId="0" fontId="28" fillId="0" borderId="0" xfId="0" applyFont="1" applyAlignment="1">
      <alignment horizontal="left" vertical="center" wrapText="1"/>
    </xf>
    <xf numFmtId="0" fontId="15" fillId="0" borderId="1" xfId="0" applyFont="1" applyBorder="1" applyAlignment="1">
      <alignment horizontal="center" vertical="center"/>
    </xf>
    <xf numFmtId="173" fontId="15" fillId="0" borderId="1" xfId="0" applyNumberFormat="1" applyFont="1" applyBorder="1"/>
    <xf numFmtId="0" fontId="14" fillId="0" borderId="0" xfId="0" applyFont="1" applyBorder="1" applyAlignment="1">
      <alignment horizontal="center" vertical="center"/>
    </xf>
    <xf numFmtId="173" fontId="15" fillId="0" borderId="0" xfId="0" applyNumberFormat="1" applyFont="1" applyBorder="1"/>
    <xf numFmtId="0" fontId="14" fillId="0" borderId="1" xfId="0" applyFont="1" applyBorder="1" applyAlignment="1">
      <alignment horizontal="center" vertical="center"/>
    </xf>
    <xf numFmtId="0" fontId="15" fillId="0" borderId="1" xfId="0" applyFont="1" applyBorder="1" applyAlignment="1">
      <alignment horizontal="center" vertical="center"/>
    </xf>
    <xf numFmtId="0" fontId="49" fillId="0" borderId="0" xfId="0" applyFont="1"/>
    <xf numFmtId="0" fontId="14" fillId="0" borderId="0" xfId="0" applyFont="1" applyAlignment="1">
      <alignment wrapText="1"/>
    </xf>
    <xf numFmtId="170" fontId="15" fillId="0" borderId="1" xfId="70" applyNumberFormat="1" applyFont="1" applyFill="1" applyBorder="1" applyAlignment="1">
      <alignment horizontal="right" wrapText="1"/>
    </xf>
    <xf numFmtId="170" fontId="15" fillId="0" borderId="1" xfId="70" applyNumberFormat="1" applyFont="1" applyFill="1" applyBorder="1" applyAlignment="1">
      <alignment horizontal="right"/>
    </xf>
    <xf numFmtId="170" fontId="15" fillId="0" borderId="6" xfId="70" applyNumberFormat="1" applyFont="1" applyFill="1" applyBorder="1" applyAlignment="1">
      <alignment horizontal="right"/>
    </xf>
    <xf numFmtId="0" fontId="72" fillId="0" borderId="1" xfId="0" applyFont="1" applyBorder="1" applyAlignment="1">
      <alignment horizontal="center" vertical="center"/>
    </xf>
    <xf numFmtId="0" fontId="49" fillId="0" borderId="1" xfId="0" applyFont="1" applyBorder="1" applyAlignment="1">
      <alignment horizontal="center" vertical="center" wrapText="1"/>
    </xf>
    <xf numFmtId="170" fontId="49" fillId="0" borderId="1" xfId="0" applyNumberFormat="1" applyFont="1" applyBorder="1" applyAlignment="1">
      <alignment horizontal="center" vertical="center"/>
    </xf>
    <xf numFmtId="173" fontId="15" fillId="0" borderId="1" xfId="0" applyNumberFormat="1" applyFont="1" applyBorder="1" applyAlignment="1">
      <alignment horizontal="right" vertical="center"/>
    </xf>
    <xf numFmtId="0" fontId="14" fillId="0" borderId="1" xfId="0" applyFont="1" applyBorder="1" applyAlignment="1">
      <alignment horizontal="center" vertical="center"/>
    </xf>
    <xf numFmtId="0" fontId="14" fillId="0" borderId="1" xfId="16" applyFont="1" applyFill="1" applyBorder="1" applyAlignment="1">
      <alignment horizontal="center" vertical="center" wrapText="1"/>
    </xf>
    <xf numFmtId="0" fontId="15" fillId="0" borderId="0" xfId="0" applyFont="1" applyBorder="1"/>
    <xf numFmtId="0" fontId="15" fillId="0" borderId="0" xfId="0" applyFont="1" applyBorder="1" applyAlignment="1">
      <alignment horizontal="center" vertical="center"/>
    </xf>
    <xf numFmtId="44" fontId="15" fillId="0" borderId="0" xfId="171" applyFont="1" applyBorder="1"/>
    <xf numFmtId="49" fontId="14" fillId="0" borderId="0" xfId="16" applyNumberFormat="1" applyFont="1" applyFill="1" applyBorder="1" applyAlignment="1">
      <alignment horizontal="center"/>
    </xf>
    <xf numFmtId="0" fontId="14" fillId="0" borderId="0" xfId="16" applyFont="1" applyFill="1" applyBorder="1" applyAlignment="1">
      <alignment horizontal="center"/>
    </xf>
    <xf numFmtId="0" fontId="15" fillId="0" borderId="0" xfId="16" applyNumberFormat="1" applyFont="1" applyFill="1" applyAlignment="1">
      <alignment horizontal="left" vertical="center" wrapText="1"/>
    </xf>
    <xf numFmtId="0" fontId="15" fillId="0" borderId="3" xfId="0" applyFont="1" applyBorder="1" applyAlignment="1">
      <alignment horizontal="center"/>
    </xf>
    <xf numFmtId="0" fontId="15" fillId="0" borderId="1" xfId="0" applyFont="1" applyBorder="1" applyAlignment="1">
      <alignment horizontal="center" vertical="center"/>
    </xf>
    <xf numFmtId="0" fontId="14" fillId="0" borderId="17" xfId="16" applyNumberFormat="1" applyFont="1" applyFill="1" applyBorder="1" applyAlignment="1">
      <alignment horizontal="center" vertical="center" wrapText="1"/>
    </xf>
    <xf numFmtId="0" fontId="14" fillId="0" borderId="20" xfId="16" applyNumberFormat="1" applyFont="1" applyFill="1" applyBorder="1" applyAlignment="1">
      <alignment horizontal="center" vertical="center" wrapText="1"/>
    </xf>
    <xf numFmtId="0" fontId="15" fillId="0" borderId="1" xfId="0" applyFont="1" applyBorder="1" applyAlignment="1">
      <alignment horizontal="center" vertical="center"/>
    </xf>
    <xf numFmtId="0" fontId="14" fillId="0" borderId="0" xfId="0" applyFont="1" applyAlignment="1">
      <alignment horizontal="center"/>
    </xf>
    <xf numFmtId="0" fontId="15" fillId="0" borderId="3" xfId="0" applyFont="1" applyBorder="1" applyAlignment="1">
      <alignment horizontal="center" vertical="top"/>
    </xf>
    <xf numFmtId="0" fontId="14" fillId="0" borderId="0" xfId="0" applyFont="1" applyAlignment="1">
      <alignment vertical="top"/>
    </xf>
    <xf numFmtId="0" fontId="75" fillId="0" borderId="3" xfId="0" applyFont="1" applyBorder="1" applyAlignment="1">
      <alignment horizontal="left" vertical="center" wrapText="1"/>
    </xf>
    <xf numFmtId="0" fontId="75" fillId="0" borderId="0" xfId="0" applyFont="1" applyAlignment="1">
      <alignment horizontal="left" vertical="center"/>
    </xf>
    <xf numFmtId="0" fontId="75" fillId="0" borderId="0" xfId="0" applyFont="1" applyAlignment="1">
      <alignment horizontal="center"/>
    </xf>
    <xf numFmtId="0" fontId="29" fillId="0" borderId="3" xfId="0" applyFont="1" applyBorder="1" applyAlignment="1">
      <alignment horizontal="center" vertical="top"/>
    </xf>
    <xf numFmtId="170" fontId="29" fillId="0" borderId="4" xfId="0" applyNumberFormat="1" applyFont="1" applyBorder="1" applyAlignment="1">
      <alignment horizontal="center" vertical="center"/>
    </xf>
    <xf numFmtId="0" fontId="29" fillId="0" borderId="6" xfId="0" applyFont="1" applyBorder="1" applyAlignment="1">
      <alignment horizontal="center" vertical="top"/>
    </xf>
    <xf numFmtId="0" fontId="75" fillId="0" borderId="6" xfId="0" applyFont="1" applyBorder="1" applyAlignment="1">
      <alignment horizontal="left" vertical="center" wrapText="1"/>
    </xf>
    <xf numFmtId="170" fontId="29" fillId="0" borderId="1" xfId="0" applyNumberFormat="1" applyFont="1" applyBorder="1" applyAlignment="1">
      <alignment horizontal="center" vertical="center"/>
    </xf>
    <xf numFmtId="0" fontId="75" fillId="0" borderId="3" xfId="0" applyFont="1" applyBorder="1" applyAlignment="1">
      <alignment vertical="center" wrapText="1"/>
    </xf>
    <xf numFmtId="0" fontId="15" fillId="0" borderId="0" xfId="14" applyNumberFormat="1" applyFont="1" applyFill="1" applyBorder="1" applyAlignment="1">
      <alignment horizontal="left" vertical="top"/>
    </xf>
    <xf numFmtId="0" fontId="14" fillId="0" borderId="0" xfId="14" applyFont="1" applyFill="1" applyBorder="1" applyAlignment="1">
      <alignment vertical="top" wrapText="1"/>
    </xf>
    <xf numFmtId="0" fontId="77" fillId="0" borderId="0" xfId="0" applyFont="1" applyBorder="1" applyAlignment="1">
      <alignment horizontal="left"/>
    </xf>
    <xf numFmtId="0" fontId="77" fillId="0" borderId="0" xfId="0" applyFont="1" applyBorder="1"/>
    <xf numFmtId="0" fontId="77" fillId="0" borderId="0" xfId="0" applyFont="1" applyFill="1" applyBorder="1"/>
    <xf numFmtId="0" fontId="77" fillId="0" borderId="0" xfId="0" applyFont="1" applyAlignment="1">
      <alignment horizontal="left"/>
    </xf>
    <xf numFmtId="0" fontId="77" fillId="0" borderId="0" xfId="0" applyFont="1"/>
    <xf numFmtId="0" fontId="77" fillId="0" borderId="0" xfId="0" applyFont="1" applyFill="1"/>
    <xf numFmtId="172" fontId="15" fillId="0" borderId="0" xfId="0" applyNumberFormat="1" applyFont="1" applyBorder="1" applyAlignment="1">
      <alignment horizontal="right" vertical="center"/>
    </xf>
    <xf numFmtId="0" fontId="77" fillId="0" borderId="1" xfId="0" applyFont="1" applyBorder="1" applyAlignment="1">
      <alignment horizontal="left" vertical="center" wrapText="1" indent="1"/>
    </xf>
    <xf numFmtId="172" fontId="15" fillId="0" borderId="1" xfId="0" applyNumberFormat="1" applyFont="1" applyBorder="1" applyAlignment="1">
      <alignment horizontal="right" vertical="center"/>
    </xf>
    <xf numFmtId="0" fontId="77" fillId="0" borderId="1" xfId="0" applyFont="1" applyFill="1" applyBorder="1" applyAlignment="1">
      <alignment horizontal="left" vertical="center" wrapText="1" indent="1"/>
    </xf>
    <xf numFmtId="172" fontId="15" fillId="0" borderId="1" xfId="0" applyNumberFormat="1" applyFont="1" applyFill="1" applyBorder="1" applyAlignment="1">
      <alignment horizontal="right" vertical="center"/>
    </xf>
    <xf numFmtId="172" fontId="15" fillId="0" borderId="1" xfId="0" applyNumberFormat="1" applyFont="1" applyFill="1" applyBorder="1" applyAlignment="1">
      <alignment horizontal="right"/>
    </xf>
    <xf numFmtId="172" fontId="15" fillId="0" borderId="0" xfId="0" applyNumberFormat="1" applyFont="1" applyBorder="1" applyAlignment="1">
      <alignment horizontal="right"/>
    </xf>
    <xf numFmtId="172" fontId="15" fillId="0" borderId="1" xfId="0" applyNumberFormat="1" applyFont="1" applyBorder="1" applyAlignment="1">
      <alignment horizontal="right"/>
    </xf>
    <xf numFmtId="0" fontId="14" fillId="0" borderId="1" xfId="0" applyFont="1" applyBorder="1" applyAlignment="1">
      <alignment horizontal="left" indent="1"/>
    </xf>
    <xf numFmtId="0" fontId="77" fillId="0" borderId="0" xfId="0" applyFont="1" applyFill="1" applyBorder="1" applyAlignment="1">
      <alignment horizontal="left" vertical="center" wrapText="1" indent="1"/>
    </xf>
    <xf numFmtId="0" fontId="78" fillId="0" borderId="0" xfId="0" applyFont="1" applyBorder="1" applyAlignment="1">
      <alignment horizontal="left" vertical="center" wrapText="1" indent="2"/>
    </xf>
    <xf numFmtId="0" fontId="14" fillId="0" borderId="1" xfId="0" applyFont="1" applyBorder="1" applyAlignment="1">
      <alignment horizontal="center" vertical="center"/>
    </xf>
    <xf numFmtId="0" fontId="15" fillId="0" borderId="1" xfId="0" applyFont="1" applyBorder="1" applyAlignment="1">
      <alignment horizontal="center" vertical="center"/>
    </xf>
    <xf numFmtId="0" fontId="26" fillId="0" borderId="0" xfId="0" applyFont="1" applyAlignment="1"/>
    <xf numFmtId="0" fontId="14" fillId="0" borderId="0" xfId="0" applyFont="1" applyAlignment="1">
      <alignment horizontal="center" vertical="center"/>
    </xf>
    <xf numFmtId="44" fontId="15" fillId="0" borderId="1" xfId="0" applyNumberFormat="1" applyFont="1" applyBorder="1" applyAlignment="1">
      <alignment horizontal="center" vertical="center"/>
    </xf>
    <xf numFmtId="44" fontId="14" fillId="0" borderId="1" xfId="0" applyNumberFormat="1" applyFont="1" applyBorder="1"/>
    <xf numFmtId="44" fontId="14" fillId="0" borderId="0" xfId="0" applyNumberFormat="1" applyFont="1"/>
    <xf numFmtId="0" fontId="80" fillId="5" borderId="1" xfId="0" applyFont="1" applyFill="1" applyBorder="1" applyAlignment="1">
      <alignment horizontal="left"/>
    </xf>
    <xf numFmtId="44" fontId="80" fillId="5" borderId="1" xfId="0" applyNumberFormat="1" applyFont="1" applyFill="1" applyBorder="1" applyAlignment="1">
      <alignment horizontal="left"/>
    </xf>
    <xf numFmtId="0" fontId="42" fillId="0" borderId="1" xfId="0" applyFont="1" applyBorder="1"/>
    <xf numFmtId="173" fontId="15" fillId="0" borderId="1" xfId="0" applyNumberFormat="1" applyFont="1" applyBorder="1" applyAlignment="1">
      <alignment horizontal="center" vertical="center" wrapText="1"/>
    </xf>
    <xf numFmtId="173" fontId="80" fillId="5" borderId="1" xfId="0" applyNumberFormat="1" applyFont="1" applyFill="1" applyBorder="1" applyAlignment="1">
      <alignment horizontal="left"/>
    </xf>
    <xf numFmtId="173" fontId="14" fillId="0" borderId="1" xfId="0" applyNumberFormat="1" applyFont="1" applyBorder="1"/>
    <xf numFmtId="173" fontId="14" fillId="0" borderId="0" xfId="0" applyNumberFormat="1" applyFont="1"/>
    <xf numFmtId="0" fontId="81" fillId="0" borderId="1" xfId="0" applyFont="1" applyBorder="1" applyAlignment="1">
      <alignment horizontal="center" vertical="center"/>
    </xf>
    <xf numFmtId="173" fontId="81" fillId="0" borderId="1" xfId="0" applyNumberFormat="1" applyFont="1" applyBorder="1" applyAlignment="1">
      <alignment horizontal="center" vertical="center"/>
    </xf>
    <xf numFmtId="9" fontId="81" fillId="0" borderId="1" xfId="40" applyFont="1" applyBorder="1" applyAlignment="1">
      <alignment horizontal="center" vertical="center"/>
    </xf>
    <xf numFmtId="44" fontId="81" fillId="0" borderId="1" xfId="0" applyNumberFormat="1" applyFont="1" applyBorder="1" applyAlignment="1">
      <alignment horizontal="center" vertical="center"/>
    </xf>
    <xf numFmtId="0" fontId="0" fillId="0" borderId="1" xfId="0" applyBorder="1"/>
    <xf numFmtId="0" fontId="19" fillId="0" borderId="1" xfId="0" applyFont="1" applyBorder="1" applyAlignment="1">
      <alignment horizontal="center" vertical="center"/>
    </xf>
    <xf numFmtId="0" fontId="26" fillId="0" borderId="2" xfId="0" applyFont="1" applyBorder="1" applyAlignment="1">
      <alignment horizontal="center"/>
    </xf>
    <xf numFmtId="0" fontId="19" fillId="0" borderId="0" xfId="0" applyFont="1" applyAlignment="1">
      <alignment horizontal="left" vertical="center" wrapText="1"/>
    </xf>
    <xf numFmtId="9" fontId="19" fillId="0" borderId="6" xfId="40" applyFont="1" applyBorder="1" applyAlignment="1">
      <alignment horizontal="center" vertical="center"/>
    </xf>
    <xf numFmtId="9" fontId="19" fillId="0" borderId="7" xfId="40" applyFont="1" applyBorder="1" applyAlignment="1">
      <alignment horizontal="center" vertical="center"/>
    </xf>
    <xf numFmtId="0" fontId="16" fillId="0" borderId="1" xfId="0" applyFont="1" applyBorder="1" applyAlignment="1">
      <alignment horizontal="center" vertical="center" wrapText="1"/>
    </xf>
    <xf numFmtId="0" fontId="16" fillId="0" borderId="1" xfId="0" applyFont="1" applyBorder="1" applyAlignment="1">
      <alignment horizontal="center"/>
    </xf>
    <xf numFmtId="9" fontId="19" fillId="0" borderId="15" xfId="40" applyFont="1" applyBorder="1" applyAlignment="1">
      <alignment horizontal="center" vertical="center"/>
    </xf>
    <xf numFmtId="0" fontId="13" fillId="0" borderId="0" xfId="0" applyFont="1" applyAlignment="1">
      <alignment horizontal="left" vertical="center" wrapText="1"/>
    </xf>
    <xf numFmtId="0" fontId="39" fillId="0" borderId="0" xfId="0" applyFont="1" applyAlignment="1">
      <alignment horizontal="left" vertical="center" wrapText="1"/>
    </xf>
    <xf numFmtId="0" fontId="40" fillId="0" borderId="0" xfId="0" applyFont="1" applyAlignment="1">
      <alignment horizontal="left" vertical="center"/>
    </xf>
    <xf numFmtId="9" fontId="19" fillId="0" borderId="1" xfId="40" applyFont="1" applyBorder="1" applyAlignment="1">
      <alignment horizontal="center" vertical="center"/>
    </xf>
    <xf numFmtId="0" fontId="13" fillId="0" borderId="0" xfId="0" applyFont="1" applyAlignment="1">
      <alignment horizontal="left" vertical="center"/>
    </xf>
    <xf numFmtId="0" fontId="13" fillId="0" borderId="0" xfId="0" applyFont="1" applyAlignment="1">
      <alignment horizontal="center"/>
    </xf>
    <xf numFmtId="174" fontId="23" fillId="0" borderId="1" xfId="0" applyNumberFormat="1" applyFont="1" applyBorder="1" applyAlignment="1">
      <alignment horizontal="center" vertical="center"/>
    </xf>
    <xf numFmtId="0" fontId="26" fillId="0" borderId="0" xfId="0" applyFont="1" applyAlignment="1">
      <alignment horizontal="center"/>
    </xf>
    <xf numFmtId="0" fontId="28" fillId="0" borderId="0" xfId="0" applyFont="1" applyAlignment="1">
      <alignment horizontal="left" vertical="center" wrapText="1"/>
    </xf>
    <xf numFmtId="0" fontId="28" fillId="0" borderId="0" xfId="16" applyNumberFormat="1" applyFont="1" applyFill="1" applyAlignment="1">
      <alignment horizontal="left" vertical="center" wrapText="1"/>
    </xf>
    <xf numFmtId="0" fontId="23" fillId="0" borderId="0" xfId="0" applyFont="1" applyAlignment="1">
      <alignment horizontal="left" vertical="center" wrapText="1"/>
    </xf>
    <xf numFmtId="0" fontId="46" fillId="0" borderId="1" xfId="16" applyFont="1" applyFill="1" applyBorder="1" applyAlignment="1">
      <alignment horizontal="center" vertical="center" wrapText="1"/>
    </xf>
    <xf numFmtId="175" fontId="46" fillId="0" borderId="1" xfId="16" applyNumberFormat="1" applyFont="1" applyFill="1" applyBorder="1" applyAlignment="1">
      <alignment horizontal="center" vertical="center" wrapText="1"/>
    </xf>
    <xf numFmtId="176" fontId="46" fillId="0" borderId="1" xfId="16" applyNumberFormat="1" applyFont="1" applyFill="1" applyBorder="1" applyAlignment="1">
      <alignment horizontal="center" vertical="center" wrapText="1"/>
    </xf>
    <xf numFmtId="0" fontId="48" fillId="0" borderId="1" xfId="16" applyFont="1" applyFill="1" applyBorder="1" applyAlignment="1">
      <alignment horizontal="center" wrapText="1"/>
    </xf>
    <xf numFmtId="0" fontId="39" fillId="0" borderId="1" xfId="16" applyFont="1" applyFill="1" applyBorder="1" applyAlignment="1">
      <alignment horizontal="center" vertical="center" wrapText="1"/>
    </xf>
    <xf numFmtId="0" fontId="72" fillId="0" borderId="1" xfId="0" applyFont="1" applyBorder="1" applyAlignment="1">
      <alignment horizontal="center" vertical="center"/>
    </xf>
    <xf numFmtId="0" fontId="72" fillId="0" borderId="1" xfId="0" applyFont="1" applyBorder="1" applyAlignment="1">
      <alignment horizontal="center" vertical="center" wrapText="1"/>
    </xf>
    <xf numFmtId="0" fontId="68" fillId="0" borderId="1" xfId="0" applyFont="1" applyBorder="1" applyAlignment="1">
      <alignment horizontal="center" vertical="center" wrapText="1"/>
    </xf>
    <xf numFmtId="0" fontId="39" fillId="0" borderId="1" xfId="0" applyFont="1" applyFill="1" applyBorder="1" applyAlignment="1">
      <alignment horizontal="left" vertical="center" wrapText="1"/>
    </xf>
    <xf numFmtId="0" fontId="69" fillId="0" borderId="1" xfId="0" applyFont="1" applyBorder="1" applyAlignment="1">
      <alignment horizontal="center" vertical="top" wrapText="1"/>
    </xf>
    <xf numFmtId="0" fontId="39" fillId="0" borderId="1" xfId="16" applyFont="1" applyFill="1" applyBorder="1" applyAlignment="1">
      <alignment horizontal="left" vertical="center" wrapText="1"/>
    </xf>
    <xf numFmtId="0" fontId="46" fillId="0" borderId="4" xfId="16" applyFont="1" applyFill="1" applyBorder="1" applyAlignment="1">
      <alignment horizontal="left" vertical="center" wrapText="1"/>
    </xf>
    <xf numFmtId="0" fontId="46" fillId="0" borderId="8" xfId="16" applyFont="1" applyFill="1" applyBorder="1" applyAlignment="1">
      <alignment horizontal="left" vertical="center" wrapText="1"/>
    </xf>
    <xf numFmtId="0" fontId="46" fillId="0" borderId="14" xfId="16" applyFont="1" applyFill="1" applyBorder="1" applyAlignment="1">
      <alignment horizontal="left" vertical="center" wrapText="1"/>
    </xf>
    <xf numFmtId="0" fontId="46" fillId="0" borderId="4" xfId="0" applyFont="1" applyFill="1" applyBorder="1" applyAlignment="1">
      <alignment horizontal="left" vertical="center" wrapText="1"/>
    </xf>
    <xf numFmtId="0" fontId="46" fillId="0" borderId="14" xfId="0" applyFont="1" applyFill="1" applyBorder="1" applyAlignment="1">
      <alignment horizontal="left" vertical="center" wrapText="1"/>
    </xf>
    <xf numFmtId="0" fontId="46" fillId="0" borderId="8" xfId="0" applyFont="1" applyFill="1" applyBorder="1" applyAlignment="1">
      <alignment horizontal="left" vertical="center" wrapText="1"/>
    </xf>
    <xf numFmtId="0" fontId="26" fillId="0" borderId="0" xfId="0" applyFont="1" applyAlignment="1">
      <alignment horizontal="center" wrapText="1"/>
    </xf>
    <xf numFmtId="0" fontId="15" fillId="0" borderId="0" xfId="0" applyFont="1" applyAlignment="1">
      <alignment horizontal="left" vertical="center" wrapText="1"/>
    </xf>
    <xf numFmtId="0" fontId="14" fillId="0" borderId="0" xfId="0" applyFont="1" applyAlignment="1">
      <alignment horizontal="left" vertical="center" wrapText="1"/>
    </xf>
    <xf numFmtId="0" fontId="14" fillId="0" borderId="1" xfId="0" applyFont="1" applyBorder="1" applyAlignment="1">
      <alignment horizontal="center" vertical="center"/>
    </xf>
    <xf numFmtId="0" fontId="56" fillId="0" borderId="16" xfId="16" applyNumberFormat="1" applyFont="1" applyFill="1" applyBorder="1" applyAlignment="1">
      <alignment horizontal="center" vertical="center" wrapText="1"/>
    </xf>
    <xf numFmtId="0" fontId="56" fillId="0" borderId="19" xfId="16" applyNumberFormat="1" applyFont="1" applyFill="1" applyBorder="1" applyAlignment="1">
      <alignment horizontal="center" vertical="center" wrapText="1"/>
    </xf>
    <xf numFmtId="0" fontId="14" fillId="0" borderId="17" xfId="16" applyNumberFormat="1" applyFont="1" applyFill="1" applyBorder="1" applyAlignment="1">
      <alignment horizontal="center" vertical="center" wrapText="1"/>
    </xf>
    <xf numFmtId="0" fontId="14" fillId="0" borderId="20" xfId="16" applyNumberFormat="1" applyFont="1" applyFill="1" applyBorder="1" applyAlignment="1">
      <alignment horizontal="center" vertical="center" wrapText="1"/>
    </xf>
    <xf numFmtId="0" fontId="55" fillId="0" borderId="16" xfId="16" applyNumberFormat="1" applyFont="1" applyFill="1" applyBorder="1" applyAlignment="1">
      <alignment horizontal="center" vertical="center" wrapText="1"/>
    </xf>
    <xf numFmtId="0" fontId="55" fillId="0" borderId="19" xfId="16" applyNumberFormat="1" applyFont="1" applyFill="1" applyBorder="1" applyAlignment="1">
      <alignment horizontal="center" vertical="center" wrapText="1"/>
    </xf>
    <xf numFmtId="0" fontId="15" fillId="0" borderId="16" xfId="16" applyNumberFormat="1" applyFont="1" applyFill="1" applyBorder="1" applyAlignment="1">
      <alignment horizontal="center" vertical="center" wrapText="1"/>
    </xf>
    <xf numFmtId="0" fontId="15" fillId="0" borderId="19" xfId="16" applyNumberFormat="1" applyFont="1" applyFill="1" applyBorder="1" applyAlignment="1">
      <alignment horizontal="center" vertical="center" wrapText="1"/>
    </xf>
    <xf numFmtId="0" fontId="53" fillId="0" borderId="0" xfId="16" applyNumberFormat="1" applyFont="1" applyFill="1" applyAlignment="1">
      <alignment horizontal="center" wrapText="1"/>
    </xf>
    <xf numFmtId="0" fontId="14" fillId="0" borderId="0" xfId="16" applyNumberFormat="1" applyFont="1" applyFill="1" applyAlignment="1">
      <alignment horizontal="left" vertical="center" wrapText="1"/>
    </xf>
    <xf numFmtId="0" fontId="15" fillId="0" borderId="0" xfId="16" applyNumberFormat="1" applyFont="1" applyFill="1" applyAlignment="1">
      <alignment horizontal="left" vertical="center" wrapText="1"/>
    </xf>
    <xf numFmtId="0" fontId="54" fillId="0" borderId="16" xfId="16" applyNumberFormat="1" applyFont="1" applyFill="1" applyBorder="1" applyAlignment="1">
      <alignment horizontal="center" vertical="center" wrapText="1"/>
    </xf>
    <xf numFmtId="0" fontId="54" fillId="0" borderId="19" xfId="16" applyNumberFormat="1" applyFont="1" applyFill="1" applyBorder="1" applyAlignment="1">
      <alignment horizontal="center" vertical="center" wrapText="1"/>
    </xf>
    <xf numFmtId="0" fontId="14" fillId="0" borderId="4" xfId="0" applyFont="1" applyBorder="1" applyAlignment="1">
      <alignment horizontal="center" vertical="center" wrapText="1"/>
    </xf>
    <xf numFmtId="0" fontId="14" fillId="0" borderId="14" xfId="0" applyFont="1" applyBorder="1" applyAlignment="1">
      <alignment horizontal="center" vertical="center"/>
    </xf>
    <xf numFmtId="0" fontId="53" fillId="0" borderId="0" xfId="0" applyFont="1" applyAlignment="1">
      <alignment horizontal="center" vertical="center"/>
    </xf>
    <xf numFmtId="0" fontId="14" fillId="0" borderId="8" xfId="0" applyFont="1" applyBorder="1" applyAlignment="1">
      <alignment horizontal="center" vertical="center"/>
    </xf>
    <xf numFmtId="0" fontId="14" fillId="0" borderId="1" xfId="16" applyNumberFormat="1" applyFont="1" applyFill="1" applyBorder="1" applyAlignment="1">
      <alignment horizontal="center" vertical="center" wrapText="1"/>
    </xf>
    <xf numFmtId="0" fontId="14" fillId="0" borderId="4" xfId="16" applyNumberFormat="1" applyFont="1" applyFill="1" applyBorder="1" applyAlignment="1">
      <alignment horizontal="center" vertical="center"/>
    </xf>
    <xf numFmtId="0" fontId="14" fillId="0" borderId="14" xfId="16" applyNumberFormat="1" applyFont="1" applyFill="1" applyBorder="1" applyAlignment="1">
      <alignment horizontal="center" vertical="center"/>
    </xf>
    <xf numFmtId="0" fontId="14" fillId="0" borderId="8" xfId="16" applyNumberFormat="1" applyFont="1" applyFill="1" applyBorder="1" applyAlignment="1">
      <alignment horizontal="center" vertical="center"/>
    </xf>
    <xf numFmtId="0" fontId="14" fillId="0" borderId="4" xfId="0" applyFont="1" applyBorder="1" applyAlignment="1">
      <alignment horizontal="center" vertical="center"/>
    </xf>
    <xf numFmtId="0" fontId="14" fillId="0" borderId="4" xfId="16" applyNumberFormat="1" applyFont="1" applyFill="1" applyBorder="1" applyAlignment="1">
      <alignment horizontal="center" vertical="center" wrapText="1"/>
    </xf>
    <xf numFmtId="0" fontId="14" fillId="0" borderId="8" xfId="16" applyNumberFormat="1" applyFont="1" applyFill="1" applyBorder="1" applyAlignment="1">
      <alignment horizontal="center" vertical="center" wrapText="1"/>
    </xf>
    <xf numFmtId="0" fontId="14" fillId="0" borderId="14" xfId="16" applyNumberFormat="1" applyFont="1" applyFill="1" applyBorder="1" applyAlignment="1">
      <alignment horizontal="center" vertical="center" wrapText="1"/>
    </xf>
    <xf numFmtId="0" fontId="67" fillId="0" borderId="0" xfId="0" applyFont="1" applyAlignment="1">
      <alignment horizontal="center" vertical="center" wrapText="1"/>
    </xf>
    <xf numFmtId="0" fontId="14" fillId="0" borderId="2" xfId="0" applyFont="1" applyBorder="1" applyAlignment="1">
      <alignment horizontal="left" vertical="center" wrapText="1"/>
    </xf>
    <xf numFmtId="0" fontId="14" fillId="0" borderId="1" xfId="16" applyNumberFormat="1" applyFont="1" applyFill="1" applyBorder="1" applyAlignment="1">
      <alignment horizontal="center" vertical="center"/>
    </xf>
    <xf numFmtId="0" fontId="66" fillId="0" borderId="0" xfId="0" applyFont="1" applyAlignment="1">
      <alignment horizontal="center" vertical="center" wrapText="1"/>
    </xf>
    <xf numFmtId="0" fontId="14" fillId="0" borderId="4" xfId="16" applyFont="1" applyFill="1" applyBorder="1" applyAlignment="1">
      <alignment horizontal="center" vertical="center" wrapText="1"/>
    </xf>
    <xf numFmtId="0" fontId="14" fillId="0" borderId="14" xfId="16" applyFont="1" applyFill="1" applyBorder="1" applyAlignment="1">
      <alignment horizontal="center" vertical="center" wrapText="1"/>
    </xf>
    <xf numFmtId="0" fontId="14" fillId="0" borderId="8" xfId="16" applyFont="1" applyFill="1" applyBorder="1" applyAlignment="1">
      <alignment horizontal="center" vertical="center" wrapText="1"/>
    </xf>
    <xf numFmtId="0" fontId="27" fillId="0" borderId="9" xfId="0" applyFont="1" applyBorder="1" applyAlignment="1">
      <alignment horizontal="center" vertical="center" wrapText="1"/>
    </xf>
    <xf numFmtId="0" fontId="27" fillId="0" borderId="0" xfId="0" applyFont="1" applyBorder="1" applyAlignment="1">
      <alignment horizontal="center" vertical="center" wrapText="1"/>
    </xf>
    <xf numFmtId="0" fontId="31" fillId="0" borderId="0" xfId="16" applyFont="1" applyFill="1" applyBorder="1" applyAlignment="1">
      <alignment horizontal="center" vertical="center" wrapText="1"/>
    </xf>
    <xf numFmtId="0" fontId="27" fillId="0" borderId="1" xfId="0" applyFont="1" applyBorder="1" applyAlignment="1">
      <alignment horizontal="center" vertical="top" wrapText="1"/>
    </xf>
    <xf numFmtId="0" fontId="16" fillId="0" borderId="1" xfId="16" applyFont="1" applyFill="1" applyBorder="1" applyAlignment="1">
      <alignment horizontal="left" vertical="center" wrapText="1"/>
    </xf>
    <xf numFmtId="0" fontId="19" fillId="0" borderId="1" xfId="16" applyFont="1" applyFill="1" applyBorder="1" applyAlignment="1">
      <alignment horizontal="center" vertical="center" wrapText="1"/>
    </xf>
    <xf numFmtId="0" fontId="16"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173" fontId="15" fillId="0" borderId="3" xfId="70" applyNumberFormat="1" applyFont="1" applyFill="1" applyBorder="1" applyAlignment="1">
      <alignment horizontal="center" vertical="center"/>
    </xf>
    <xf numFmtId="173" fontId="15" fillId="0" borderId="13" xfId="70" applyNumberFormat="1" applyFont="1" applyFill="1" applyBorder="1" applyAlignment="1">
      <alignment horizontal="center" vertical="center"/>
    </xf>
    <xf numFmtId="173" fontId="15" fillId="0" borderId="5" xfId="70" applyNumberFormat="1" applyFont="1" applyFill="1" applyBorder="1" applyAlignment="1">
      <alignment horizontal="center" vertical="center"/>
    </xf>
    <xf numFmtId="173" fontId="15" fillId="0" borderId="9" xfId="70" applyNumberFormat="1" applyFont="1" applyFill="1" applyBorder="1" applyAlignment="1">
      <alignment horizontal="center" vertical="center"/>
    </xf>
    <xf numFmtId="173" fontId="15" fillId="0" borderId="0" xfId="70" applyNumberFormat="1" applyFont="1" applyFill="1" applyBorder="1" applyAlignment="1">
      <alignment horizontal="center" vertical="center"/>
    </xf>
    <xf numFmtId="173" fontId="15" fillId="0" borderId="10" xfId="70" applyNumberFormat="1" applyFont="1" applyFill="1" applyBorder="1" applyAlignment="1">
      <alignment horizontal="center" vertical="center"/>
    </xf>
    <xf numFmtId="173" fontId="15" fillId="0" borderId="11" xfId="70" applyNumberFormat="1" applyFont="1" applyFill="1" applyBorder="1" applyAlignment="1">
      <alignment horizontal="center" vertical="center"/>
    </xf>
    <xf numFmtId="173" fontId="15" fillId="0" borderId="2" xfId="70" applyNumberFormat="1" applyFont="1" applyFill="1" applyBorder="1" applyAlignment="1">
      <alignment horizontal="center" vertical="center"/>
    </xf>
    <xf numFmtId="173" fontId="15" fillId="0" borderId="12" xfId="70" applyNumberFormat="1" applyFont="1" applyFill="1" applyBorder="1" applyAlignment="1">
      <alignment horizontal="center" vertical="center"/>
    </xf>
    <xf numFmtId="0" fontId="42" fillId="0" borderId="4" xfId="0" applyFont="1" applyBorder="1" applyAlignment="1">
      <alignment horizontal="center" vertical="center" wrapText="1"/>
    </xf>
    <xf numFmtId="0" fontId="42" fillId="0" borderId="14" xfId="0" applyFont="1" applyBorder="1" applyAlignment="1">
      <alignment horizontal="center" vertical="center"/>
    </xf>
    <xf numFmtId="0" fontId="42" fillId="0" borderId="8" xfId="0" applyFont="1" applyBorder="1" applyAlignment="1">
      <alignment horizontal="center" vertical="center"/>
    </xf>
    <xf numFmtId="0" fontId="52" fillId="0" borderId="0" xfId="16" applyNumberFormat="1" applyFont="1" applyFill="1" applyAlignment="1">
      <alignment horizontal="center" wrapText="1"/>
    </xf>
    <xf numFmtId="0" fontId="51" fillId="0" borderId="0" xfId="16" applyNumberFormat="1" applyFont="1" applyFill="1" applyAlignment="1">
      <alignment horizontal="center" wrapText="1"/>
    </xf>
    <xf numFmtId="0" fontId="50" fillId="0" borderId="0" xfId="16" applyNumberFormat="1" applyFont="1" applyFill="1" applyAlignment="1">
      <alignment horizontal="center" wrapText="1"/>
    </xf>
    <xf numFmtId="0" fontId="14" fillId="0" borderId="2" xfId="0" applyFont="1" applyBorder="1" applyAlignment="1">
      <alignment horizontal="center" vertical="center" wrapText="1"/>
    </xf>
    <xf numFmtId="0" fontId="74" fillId="0" borderId="0" xfId="0" applyFont="1" applyAlignment="1">
      <alignment horizontal="center"/>
    </xf>
    <xf numFmtId="0" fontId="14" fillId="0" borderId="3" xfId="0" applyFont="1" applyBorder="1" applyAlignment="1">
      <alignment horizontal="center"/>
    </xf>
    <xf numFmtId="0" fontId="14" fillId="0" borderId="5" xfId="0" applyFont="1" applyBorder="1" applyAlignment="1">
      <alignment horizontal="center"/>
    </xf>
    <xf numFmtId="0" fontId="14" fillId="0" borderId="9" xfId="0" applyFont="1" applyBorder="1" applyAlignment="1">
      <alignment horizontal="center"/>
    </xf>
    <xf numFmtId="0" fontId="14" fillId="0" borderId="10" xfId="0" applyFont="1" applyBorder="1" applyAlignment="1">
      <alignment horizontal="center"/>
    </xf>
    <xf numFmtId="0" fontId="14" fillId="0" borderId="11" xfId="0" applyFont="1" applyBorder="1" applyAlignment="1">
      <alignment horizontal="center"/>
    </xf>
    <xf numFmtId="0" fontId="14" fillId="0" borderId="12" xfId="0" applyFont="1" applyBorder="1" applyAlignment="1">
      <alignment horizontal="center"/>
    </xf>
    <xf numFmtId="0" fontId="14" fillId="0" borderId="3" xfId="0" applyFont="1" applyBorder="1" applyAlignment="1">
      <alignment horizontal="left" vertical="center" wrapText="1"/>
    </xf>
    <xf numFmtId="0" fontId="14" fillId="0" borderId="13" xfId="0" applyFont="1" applyBorder="1" applyAlignment="1">
      <alignment horizontal="left" vertical="center" wrapText="1"/>
    </xf>
    <xf numFmtId="0" fontId="14" fillId="0" borderId="5" xfId="0" applyFont="1" applyBorder="1" applyAlignment="1">
      <alignment horizontal="left" vertical="center" wrapText="1"/>
    </xf>
    <xf numFmtId="0" fontId="14" fillId="0" borderId="9" xfId="0" applyFont="1" applyBorder="1" applyAlignment="1">
      <alignment horizontal="left" vertical="center" wrapText="1"/>
    </xf>
    <xf numFmtId="0" fontId="14" fillId="0" borderId="0" xfId="0" applyFont="1" applyBorder="1" applyAlignment="1">
      <alignment horizontal="left" vertical="center" wrapText="1"/>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4" fillId="0" borderId="12" xfId="0" applyFont="1" applyBorder="1" applyAlignment="1">
      <alignment horizontal="left" vertical="center" wrapText="1"/>
    </xf>
    <xf numFmtId="170" fontId="15" fillId="0" borderId="4" xfId="0" applyNumberFormat="1" applyFont="1" applyBorder="1" applyAlignment="1">
      <alignment horizontal="center" vertical="center"/>
    </xf>
    <xf numFmtId="170" fontId="15" fillId="0" borderId="14" xfId="0" applyNumberFormat="1" applyFont="1" applyBorder="1" applyAlignment="1">
      <alignment horizontal="center" vertical="center"/>
    </xf>
    <xf numFmtId="170" fontId="15" fillId="0" borderId="8" xfId="0" applyNumberFormat="1" applyFont="1" applyBorder="1" applyAlignment="1">
      <alignment horizontal="center" vertical="center"/>
    </xf>
    <xf numFmtId="0" fontId="37" fillId="0" borderId="0" xfId="0" applyFont="1" applyAlignment="1">
      <alignment horizontal="center"/>
    </xf>
    <xf numFmtId="0" fontId="19" fillId="0" borderId="2"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left" vertical="center"/>
    </xf>
    <xf numFmtId="0" fontId="15" fillId="0" borderId="2" xfId="14" applyNumberFormat="1" applyFont="1" applyFill="1" applyBorder="1" applyAlignment="1">
      <alignment horizontal="center" vertical="top"/>
    </xf>
    <xf numFmtId="0" fontId="42" fillId="0" borderId="6" xfId="0" applyFont="1" applyFill="1" applyBorder="1" applyAlignment="1">
      <alignment horizontal="left" vertical="center" indent="1"/>
    </xf>
    <xf numFmtId="0" fontId="42" fillId="0" borderId="7" xfId="0" applyFont="1" applyFill="1" applyBorder="1" applyAlignment="1">
      <alignment horizontal="left" vertical="center" indent="1"/>
    </xf>
    <xf numFmtId="0" fontId="42" fillId="0" borderId="15" xfId="0" applyFont="1" applyFill="1" applyBorder="1" applyAlignment="1">
      <alignment horizontal="left" vertical="center" indent="1"/>
    </xf>
    <xf numFmtId="173" fontId="15" fillId="0" borderId="6" xfId="70" applyNumberFormat="1" applyFont="1" applyFill="1" applyBorder="1" applyAlignment="1">
      <alignment horizontal="center" vertical="center" wrapText="1"/>
    </xf>
    <xf numFmtId="173" fontId="15" fillId="0" borderId="15" xfId="70" applyNumberFormat="1" applyFont="1" applyFill="1" applyBorder="1" applyAlignment="1">
      <alignment horizontal="center" vertical="center" wrapText="1"/>
    </xf>
    <xf numFmtId="173" fontId="15" fillId="0" borderId="6" xfId="13" applyNumberFormat="1" applyFont="1" applyFill="1" applyBorder="1" applyAlignment="1">
      <alignment horizontal="center" vertical="center" wrapText="1"/>
    </xf>
    <xf numFmtId="173" fontId="15" fillId="0" borderId="15" xfId="13" applyNumberFormat="1" applyFont="1" applyFill="1" applyBorder="1" applyAlignment="1">
      <alignment horizontal="center" vertical="center" wrapText="1"/>
    </xf>
    <xf numFmtId="173" fontId="15" fillId="0" borderId="6" xfId="72" applyNumberFormat="1" applyFont="1" applyFill="1" applyBorder="1" applyAlignment="1">
      <alignment horizontal="center" vertical="center" wrapText="1"/>
    </xf>
    <xf numFmtId="173" fontId="15" fillId="0" borderId="15" xfId="72" applyNumberFormat="1" applyFont="1" applyFill="1" applyBorder="1" applyAlignment="1">
      <alignment horizontal="center" vertical="center" wrapText="1"/>
    </xf>
    <xf numFmtId="0" fontId="15" fillId="0" borderId="2" xfId="14" applyFont="1" applyFill="1" applyBorder="1" applyAlignment="1">
      <alignment horizontal="center" vertical="center" wrapText="1"/>
    </xf>
    <xf numFmtId="173" fontId="15" fillId="0" borderId="6" xfId="72" applyNumberFormat="1" applyFont="1" applyFill="1" applyBorder="1" applyAlignment="1">
      <alignment horizontal="center" vertical="center"/>
    </xf>
    <xf numFmtId="173" fontId="15" fillId="0" borderId="15" xfId="72" applyNumberFormat="1" applyFont="1" applyFill="1" applyBorder="1" applyAlignment="1">
      <alignment horizontal="center" vertical="center"/>
    </xf>
    <xf numFmtId="173" fontId="72" fillId="0" borderId="6" xfId="0" applyNumberFormat="1" applyFont="1" applyFill="1" applyBorder="1" applyAlignment="1">
      <alignment horizontal="center"/>
    </xf>
    <xf numFmtId="173" fontId="72" fillId="0" borderId="15" xfId="0" applyNumberFormat="1" applyFont="1" applyFill="1" applyBorder="1" applyAlignment="1">
      <alignment horizontal="center"/>
    </xf>
    <xf numFmtId="0" fontId="20" fillId="0" borderId="0" xfId="0" applyFont="1" applyAlignment="1">
      <alignment horizontal="center" vertical="center"/>
    </xf>
    <xf numFmtId="0" fontId="34" fillId="0" borderId="0" xfId="0" applyFont="1" applyAlignment="1">
      <alignment horizontal="center"/>
    </xf>
    <xf numFmtId="0" fontId="33" fillId="0" borderId="0" xfId="0" applyFont="1" applyAlignment="1">
      <alignment horizontal="center"/>
    </xf>
    <xf numFmtId="0" fontId="33" fillId="0" borderId="0" xfId="0" applyFont="1" applyAlignment="1">
      <alignment horizontal="justify" vertical="top" wrapText="1"/>
    </xf>
    <xf numFmtId="0" fontId="79" fillId="0" borderId="0" xfId="0" applyFont="1" applyBorder="1" applyAlignment="1">
      <alignment horizontal="center"/>
    </xf>
    <xf numFmtId="0" fontId="24" fillId="0" borderId="1" xfId="0" applyFont="1" applyBorder="1" applyAlignment="1">
      <alignment horizontal="left" vertical="top" wrapText="1"/>
    </xf>
    <xf numFmtId="0" fontId="24" fillId="3" borderId="1" xfId="0" applyFont="1" applyFill="1" applyBorder="1" applyAlignment="1">
      <alignment horizontal="left" vertical="top" wrapText="1"/>
    </xf>
    <xf numFmtId="44" fontId="18" fillId="0" borderId="1" xfId="0" applyNumberFormat="1" applyFont="1" applyFill="1" applyBorder="1" applyAlignment="1">
      <alignment horizontal="center" vertical="center" wrapText="1"/>
    </xf>
    <xf numFmtId="0" fontId="20" fillId="3" borderId="1" xfId="0" applyFont="1" applyFill="1" applyBorder="1" applyAlignment="1">
      <alignment horizontal="center" vertical="center" wrapText="1"/>
    </xf>
    <xf numFmtId="0" fontId="13" fillId="0" borderId="0" xfId="0" applyFont="1" applyAlignment="1">
      <alignment horizontal="center" vertical="center"/>
    </xf>
    <xf numFmtId="0" fontId="24" fillId="3" borderId="1" xfId="0" applyFont="1" applyFill="1" applyBorder="1" applyAlignment="1">
      <alignment horizontal="left" wrapText="1"/>
    </xf>
    <xf numFmtId="0" fontId="24" fillId="0" borderId="1" xfId="0" applyFont="1" applyBorder="1" applyAlignment="1">
      <alignment horizontal="left" wrapText="1"/>
    </xf>
    <xf numFmtId="44" fontId="18" fillId="0" borderId="3" xfId="0" applyNumberFormat="1" applyFont="1" applyFill="1" applyBorder="1" applyAlignment="1">
      <alignment horizontal="center" vertical="center" wrapText="1"/>
    </xf>
    <xf numFmtId="44" fontId="18" fillId="0" borderId="5" xfId="0" applyNumberFormat="1" applyFont="1" applyFill="1" applyBorder="1" applyAlignment="1">
      <alignment horizontal="center" vertical="center" wrapText="1"/>
    </xf>
    <xf numFmtId="44" fontId="18" fillId="0" borderId="11" xfId="0" applyNumberFormat="1" applyFont="1" applyFill="1" applyBorder="1" applyAlignment="1">
      <alignment horizontal="center" vertical="center" wrapText="1"/>
    </xf>
    <xf numFmtId="44" fontId="18" fillId="0" borderId="12" xfId="0" applyNumberFormat="1" applyFont="1" applyFill="1" applyBorder="1" applyAlignment="1">
      <alignment horizontal="center" vertical="center" wrapText="1"/>
    </xf>
    <xf numFmtId="44" fontId="18" fillId="0" borderId="4" xfId="0" applyNumberFormat="1" applyFont="1" applyFill="1" applyBorder="1" applyAlignment="1">
      <alignment horizontal="center" vertical="center" wrapText="1"/>
    </xf>
    <xf numFmtId="44" fontId="18" fillId="0" borderId="8" xfId="0" applyNumberFormat="1" applyFont="1" applyFill="1" applyBorder="1" applyAlignment="1">
      <alignment horizontal="center" vertical="center" wrapText="1"/>
    </xf>
    <xf numFmtId="0" fontId="16" fillId="3" borderId="1" xfId="0" applyFont="1" applyFill="1" applyBorder="1" applyAlignment="1">
      <alignment horizontal="center" vertical="center" wrapText="1"/>
    </xf>
  </cellXfs>
  <cellStyles count="172">
    <cellStyle name="Гиперссылка" xfId="94" builtinId="8"/>
    <cellStyle name="Денежный" xfId="171" builtinId="4"/>
    <cellStyle name="Денежный 2" xfId="1"/>
    <cellStyle name="Денежный 2 2" xfId="2"/>
    <cellStyle name="Денежный 2 2 2" xfId="3"/>
    <cellStyle name="Денежный 2 2 2 2" xfId="98"/>
    <cellStyle name="Денежный 2 2 3" xfId="97"/>
    <cellStyle name="Денежный 2 3" xfId="4"/>
    <cellStyle name="Денежный 2 3 2" xfId="99"/>
    <cellStyle name="Денежный 2 4" xfId="96"/>
    <cellStyle name="Денежный 3" xfId="5"/>
    <cellStyle name="Денежный 3 2" xfId="6"/>
    <cellStyle name="Денежный 3 2 2" xfId="7"/>
    <cellStyle name="Денежный 3 2 2 2" xfId="102"/>
    <cellStyle name="Денежный 3 2 3" xfId="101"/>
    <cellStyle name="Денежный 3 3" xfId="8"/>
    <cellStyle name="Денежный 3 3 2" xfId="103"/>
    <cellStyle name="Денежный 3 4" xfId="100"/>
    <cellStyle name="Денежный 4" xfId="93"/>
    <cellStyle name="Денежный 5" xfId="95"/>
    <cellStyle name="Обычный" xfId="0" builtinId="0"/>
    <cellStyle name="Обычный 10" xfId="9"/>
    <cellStyle name="Обычный 10 2" xfId="10"/>
    <cellStyle name="Обычный 10 2 2" xfId="105"/>
    <cellStyle name="Обычный 10 3" xfId="104"/>
    <cellStyle name="Обычный 11" xfId="11"/>
    <cellStyle name="Обычный 12" xfId="12"/>
    <cellStyle name="Обычный 12 2" xfId="106"/>
    <cellStyle name="Обычный 13" xfId="90"/>
    <cellStyle name="Обычный 14" xfId="168"/>
    <cellStyle name="Обычный 2" xfId="13"/>
    <cellStyle name="Обычный 2 2" xfId="14"/>
    <cellStyle name="Обычный 3" xfId="15"/>
    <cellStyle name="Обычный 3 2" xfId="16"/>
    <cellStyle name="Обычный 4" xfId="17"/>
    <cellStyle name="Обычный 4 2" xfId="18"/>
    <cellStyle name="Обычный 5" xfId="19"/>
    <cellStyle name="Обычный 6" xfId="20"/>
    <cellStyle name="Обычный 6 2" xfId="21"/>
    <cellStyle name="Обычный 6 2 2" xfId="22"/>
    <cellStyle name="Обычный 6 2 2 2" xfId="109"/>
    <cellStyle name="Обычный 6 2 3" xfId="108"/>
    <cellStyle name="Обычный 6 3" xfId="23"/>
    <cellStyle name="Обычный 6 3 2" xfId="110"/>
    <cellStyle name="Обычный 6 4" xfId="24"/>
    <cellStyle name="Обычный 6 4 2" xfId="91"/>
    <cellStyle name="Обычный 6 4 3" xfId="111"/>
    <cellStyle name="Обычный 6 5" xfId="107"/>
    <cellStyle name="Обычный 7" xfId="25"/>
    <cellStyle name="Обычный 7 2" xfId="26"/>
    <cellStyle name="Обычный 8" xfId="27"/>
    <cellStyle name="Обычный 8 2" xfId="28"/>
    <cellStyle name="Обычный 8 2 2" xfId="29"/>
    <cellStyle name="Обычный 8 2 2 2" xfId="30"/>
    <cellStyle name="Обычный 8 2 2 2 2" xfId="115"/>
    <cellStyle name="Обычный 8 2 2 3" xfId="114"/>
    <cellStyle name="Обычный 8 2 3" xfId="31"/>
    <cellStyle name="Обычный 8 2 3 2" xfId="116"/>
    <cellStyle name="Обычный 8 2 4" xfId="113"/>
    <cellStyle name="Обычный 8 3" xfId="32"/>
    <cellStyle name="Обычный 8 3 2" xfId="33"/>
    <cellStyle name="Обычный 8 3 2 2" xfId="34"/>
    <cellStyle name="Обычный 8 3 2 2 2" xfId="119"/>
    <cellStyle name="Обычный 8 3 2 3" xfId="118"/>
    <cellStyle name="Обычный 8 3 3" xfId="35"/>
    <cellStyle name="Обычный 8 3 3 2" xfId="120"/>
    <cellStyle name="Обычный 8 3 4" xfId="117"/>
    <cellStyle name="Обычный 8 4" xfId="36"/>
    <cellStyle name="Обычный 8 4 2" xfId="37"/>
    <cellStyle name="Обычный 8 4 2 2" xfId="122"/>
    <cellStyle name="Обычный 8 4 3" xfId="121"/>
    <cellStyle name="Обычный 8 5" xfId="38"/>
    <cellStyle name="Обычный 8 5 2" xfId="123"/>
    <cellStyle name="Обычный 8 6" xfId="112"/>
    <cellStyle name="Обычный 9" xfId="39"/>
    <cellStyle name="Обычный_Корпуса коронок 2025" xfId="170"/>
    <cellStyle name="Процентный" xfId="40" builtinId="5"/>
    <cellStyle name="Процентный 2" xfId="41"/>
    <cellStyle name="Процентный 2 2" xfId="42"/>
    <cellStyle name="Процентный 2 2 2" xfId="43"/>
    <cellStyle name="Процентный 2 2 2 2" xfId="126"/>
    <cellStyle name="Процентный 2 2 3" xfId="125"/>
    <cellStyle name="Процентный 2 3" xfId="44"/>
    <cellStyle name="Процентный 2 3 2" xfId="127"/>
    <cellStyle name="Процентный 2 4" xfId="124"/>
    <cellStyle name="Процентный 3" xfId="45"/>
    <cellStyle name="Процентный 3 2" xfId="46"/>
    <cellStyle name="Процентный 3 2 2" xfId="47"/>
    <cellStyle name="Процентный 3 2 2 2" xfId="48"/>
    <cellStyle name="Процентный 3 2 2 2 2" xfId="49"/>
    <cellStyle name="Процентный 3 2 2 2 2 2" xfId="132"/>
    <cellStyle name="Процентный 3 2 2 2 3" xfId="131"/>
    <cellStyle name="Процентный 3 2 2 3" xfId="50"/>
    <cellStyle name="Процентный 3 2 2 3 2" xfId="133"/>
    <cellStyle name="Процентный 3 2 2 4" xfId="130"/>
    <cellStyle name="Процентный 3 2 3" xfId="51"/>
    <cellStyle name="Процентный 3 2 3 2" xfId="52"/>
    <cellStyle name="Процентный 3 2 3 2 2" xfId="53"/>
    <cellStyle name="Процентный 3 2 3 2 2 2" xfId="136"/>
    <cellStyle name="Процентный 3 2 3 2 3" xfId="135"/>
    <cellStyle name="Процентный 3 2 3 3" xfId="54"/>
    <cellStyle name="Процентный 3 2 3 3 2" xfId="137"/>
    <cellStyle name="Процентный 3 2 3 4" xfId="134"/>
    <cellStyle name="Процентный 3 2 4" xfId="55"/>
    <cellStyle name="Процентный 3 2 4 2" xfId="56"/>
    <cellStyle name="Процентный 3 2 4 2 2" xfId="139"/>
    <cellStyle name="Процентный 3 2 4 3" xfId="138"/>
    <cellStyle name="Процентный 3 2 5" xfId="57"/>
    <cellStyle name="Процентный 3 2 5 2" xfId="140"/>
    <cellStyle name="Процентный 3 2 6" xfId="129"/>
    <cellStyle name="Процентный 3 3" xfId="58"/>
    <cellStyle name="Процентный 3 3 2" xfId="59"/>
    <cellStyle name="Процентный 3 3 2 2" xfId="142"/>
    <cellStyle name="Процентный 3 3 3" xfId="141"/>
    <cellStyle name="Процентный 3 4" xfId="60"/>
    <cellStyle name="Процентный 3 4 2" xfId="143"/>
    <cellStyle name="Процентный 3 5" xfId="128"/>
    <cellStyle name="Процентный 4" xfId="61"/>
    <cellStyle name="Процентный 4 2" xfId="62"/>
    <cellStyle name="Процентный 4 2 2" xfId="63"/>
    <cellStyle name="Процентный 4 2 2 2" xfId="146"/>
    <cellStyle name="Процентный 4 2 3" xfId="145"/>
    <cellStyle name="Процентный 4 3" xfId="64"/>
    <cellStyle name="Процентный 4 3 2" xfId="147"/>
    <cellStyle name="Процентный 4 4" xfId="144"/>
    <cellStyle name="Процентный 5" xfId="65"/>
    <cellStyle name="Процентный 5 2" xfId="66"/>
    <cellStyle name="Процентный 5 2 2" xfId="67"/>
    <cellStyle name="Процентный 5 2 2 2" xfId="150"/>
    <cellStyle name="Процентный 5 2 3" xfId="149"/>
    <cellStyle name="Процентный 5 3" xfId="68"/>
    <cellStyle name="Процентный 5 3 2" xfId="151"/>
    <cellStyle name="Процентный 5 4" xfId="148"/>
    <cellStyle name="Процентный 6" xfId="69"/>
    <cellStyle name="Процентный 6 2" xfId="152"/>
    <cellStyle name="Процентный 7" xfId="92"/>
    <cellStyle name="Финансовый" xfId="70" builtinId="3"/>
    <cellStyle name="Финансовый 2" xfId="71"/>
    <cellStyle name="Финансовый 2 2" xfId="72"/>
    <cellStyle name="Финансовый 2 3" xfId="73"/>
    <cellStyle name="Финансовый 2 3 2" xfId="153"/>
    <cellStyle name="Финансовый 3" xfId="74"/>
    <cellStyle name="Финансовый 3 2" xfId="75"/>
    <cellStyle name="Финансовый 3 2 2" xfId="76"/>
    <cellStyle name="Финансовый 3 2 2 2" xfId="77"/>
    <cellStyle name="Финансовый 3 2 2 2 2" xfId="157"/>
    <cellStyle name="Финансовый 3 2 2 3" xfId="156"/>
    <cellStyle name="Финансовый 3 2 3" xfId="78"/>
    <cellStyle name="Финансовый 3 2 3 2" xfId="158"/>
    <cellStyle name="Финансовый 3 2 4" xfId="155"/>
    <cellStyle name="Финансовый 3 3" xfId="79"/>
    <cellStyle name="Финансовый 3 3 2" xfId="80"/>
    <cellStyle name="Финансовый 3 3 2 2" xfId="160"/>
    <cellStyle name="Финансовый 3 3 3" xfId="159"/>
    <cellStyle name="Финансовый 3 4" xfId="81"/>
    <cellStyle name="Финансовый 3 4 2" xfId="161"/>
    <cellStyle name="Финансовый 3 5" xfId="154"/>
    <cellStyle name="Финансовый 4" xfId="82"/>
    <cellStyle name="Финансовый 5" xfId="83"/>
    <cellStyle name="Финансовый 5 2" xfId="84"/>
    <cellStyle name="Финансовый 5 2 2" xfId="85"/>
    <cellStyle name="Финансовый 5 2 2 2" xfId="164"/>
    <cellStyle name="Финансовый 5 2 3" xfId="163"/>
    <cellStyle name="Финансовый 5 3" xfId="86"/>
    <cellStyle name="Финансовый 5 3 2" xfId="165"/>
    <cellStyle name="Финансовый 5 4" xfId="162"/>
    <cellStyle name="Финансовый 6" xfId="87"/>
    <cellStyle name="Финансовый 7" xfId="88"/>
    <cellStyle name="Финансовый 7 2" xfId="166"/>
    <cellStyle name="Финансовый 8" xfId="89"/>
    <cellStyle name="Финансовый 8 2" xfId="167"/>
    <cellStyle name="Финансовый 9" xfId="169"/>
  </cellStyles>
  <dxfs count="15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CC"/>
      <color rgb="FFD60093"/>
      <color rgb="FFFF33CC"/>
      <color rgb="FFA80000"/>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8.jpeg"/><Relationship Id="rId2" Type="http://schemas.openxmlformats.org/officeDocument/2006/relationships/image" Target="../media/image37.jpeg"/><Relationship Id="rId1" Type="http://schemas.openxmlformats.org/officeDocument/2006/relationships/image" Target="../media/image36.jpeg"/></Relationships>
</file>

<file path=xl/drawings/_rels/drawing11.xml.rels><?xml version="1.0" encoding="UTF-8" standalone="yes"?>
<Relationships xmlns="http://schemas.openxmlformats.org/package/2006/relationships"><Relationship Id="rId8" Type="http://schemas.openxmlformats.org/officeDocument/2006/relationships/image" Target="../media/image46.png"/><Relationship Id="rId13" Type="http://schemas.openxmlformats.org/officeDocument/2006/relationships/image" Target="../media/image51.png"/><Relationship Id="rId18" Type="http://schemas.openxmlformats.org/officeDocument/2006/relationships/image" Target="../media/image56.jpeg"/><Relationship Id="rId26" Type="http://schemas.openxmlformats.org/officeDocument/2006/relationships/image" Target="../media/image64.png"/><Relationship Id="rId3" Type="http://schemas.openxmlformats.org/officeDocument/2006/relationships/image" Target="../media/image41.jpeg"/><Relationship Id="rId21" Type="http://schemas.openxmlformats.org/officeDocument/2006/relationships/image" Target="../media/image59.jpeg"/><Relationship Id="rId7" Type="http://schemas.openxmlformats.org/officeDocument/2006/relationships/image" Target="../media/image45.png"/><Relationship Id="rId12" Type="http://schemas.openxmlformats.org/officeDocument/2006/relationships/image" Target="../media/image50.png"/><Relationship Id="rId17" Type="http://schemas.openxmlformats.org/officeDocument/2006/relationships/image" Target="../media/image55.jpeg"/><Relationship Id="rId25" Type="http://schemas.openxmlformats.org/officeDocument/2006/relationships/image" Target="../media/image63.png"/><Relationship Id="rId2" Type="http://schemas.openxmlformats.org/officeDocument/2006/relationships/image" Target="../media/image40.jpeg"/><Relationship Id="rId16" Type="http://schemas.openxmlformats.org/officeDocument/2006/relationships/image" Target="../media/image54.jpeg"/><Relationship Id="rId20" Type="http://schemas.openxmlformats.org/officeDocument/2006/relationships/image" Target="../media/image58.jpeg"/><Relationship Id="rId1" Type="http://schemas.openxmlformats.org/officeDocument/2006/relationships/image" Target="../media/image39.jpeg"/><Relationship Id="rId6" Type="http://schemas.openxmlformats.org/officeDocument/2006/relationships/image" Target="../media/image44.png"/><Relationship Id="rId11" Type="http://schemas.openxmlformats.org/officeDocument/2006/relationships/image" Target="../media/image49.jpeg"/><Relationship Id="rId24" Type="http://schemas.openxmlformats.org/officeDocument/2006/relationships/image" Target="../media/image62.jpeg"/><Relationship Id="rId5" Type="http://schemas.openxmlformats.org/officeDocument/2006/relationships/image" Target="../media/image43.png"/><Relationship Id="rId15" Type="http://schemas.openxmlformats.org/officeDocument/2006/relationships/image" Target="../media/image53.jpeg"/><Relationship Id="rId23" Type="http://schemas.openxmlformats.org/officeDocument/2006/relationships/image" Target="../media/image61.jpeg"/><Relationship Id="rId10" Type="http://schemas.openxmlformats.org/officeDocument/2006/relationships/image" Target="../media/image48.jpeg"/><Relationship Id="rId19" Type="http://schemas.openxmlformats.org/officeDocument/2006/relationships/image" Target="../media/image57.jpeg"/><Relationship Id="rId4" Type="http://schemas.openxmlformats.org/officeDocument/2006/relationships/image" Target="../media/image42.png"/><Relationship Id="rId9" Type="http://schemas.openxmlformats.org/officeDocument/2006/relationships/image" Target="../media/image47.png"/><Relationship Id="rId14" Type="http://schemas.openxmlformats.org/officeDocument/2006/relationships/image" Target="../media/image52.jpeg"/><Relationship Id="rId22" Type="http://schemas.openxmlformats.org/officeDocument/2006/relationships/image" Target="../media/image60.jpeg"/><Relationship Id="rId27" Type="http://schemas.openxmlformats.org/officeDocument/2006/relationships/image" Target="../media/image65.png"/></Relationships>
</file>

<file path=xl/drawings/_rels/drawing12.xml.rels><?xml version="1.0" encoding="UTF-8" standalone="yes"?>
<Relationships xmlns="http://schemas.openxmlformats.org/package/2006/relationships"><Relationship Id="rId8" Type="http://schemas.openxmlformats.org/officeDocument/2006/relationships/image" Target="../media/image73.jpeg"/><Relationship Id="rId3" Type="http://schemas.openxmlformats.org/officeDocument/2006/relationships/image" Target="../media/image68.jpeg"/><Relationship Id="rId7" Type="http://schemas.openxmlformats.org/officeDocument/2006/relationships/image" Target="../media/image72.jpeg"/><Relationship Id="rId2" Type="http://schemas.openxmlformats.org/officeDocument/2006/relationships/image" Target="../media/image67.jpeg"/><Relationship Id="rId1" Type="http://schemas.openxmlformats.org/officeDocument/2006/relationships/image" Target="../media/image66.jpeg"/><Relationship Id="rId6" Type="http://schemas.openxmlformats.org/officeDocument/2006/relationships/image" Target="../media/image71.jpeg"/><Relationship Id="rId5" Type="http://schemas.openxmlformats.org/officeDocument/2006/relationships/image" Target="../media/image70.jpeg"/><Relationship Id="rId10" Type="http://schemas.openxmlformats.org/officeDocument/2006/relationships/image" Target="../media/image75.jpeg"/><Relationship Id="rId4" Type="http://schemas.openxmlformats.org/officeDocument/2006/relationships/image" Target="../media/image69.jpeg"/><Relationship Id="rId9" Type="http://schemas.openxmlformats.org/officeDocument/2006/relationships/image" Target="../media/image74.jpeg"/></Relationships>
</file>

<file path=xl/drawings/_rels/drawing13.xml.rels><?xml version="1.0" encoding="UTF-8" standalone="yes"?>
<Relationships xmlns="http://schemas.openxmlformats.org/package/2006/relationships"><Relationship Id="rId8" Type="http://schemas.openxmlformats.org/officeDocument/2006/relationships/image" Target="../media/image83.emf"/><Relationship Id="rId13" Type="http://schemas.openxmlformats.org/officeDocument/2006/relationships/image" Target="../media/image88.emf"/><Relationship Id="rId3" Type="http://schemas.openxmlformats.org/officeDocument/2006/relationships/image" Target="../media/image78.emf"/><Relationship Id="rId7" Type="http://schemas.openxmlformats.org/officeDocument/2006/relationships/image" Target="../media/image82.emf"/><Relationship Id="rId12" Type="http://schemas.openxmlformats.org/officeDocument/2006/relationships/image" Target="../media/image87.emf"/><Relationship Id="rId2" Type="http://schemas.openxmlformats.org/officeDocument/2006/relationships/image" Target="../media/image77.emf"/><Relationship Id="rId16" Type="http://schemas.openxmlformats.org/officeDocument/2006/relationships/image" Target="../media/image91.jpeg"/><Relationship Id="rId1" Type="http://schemas.openxmlformats.org/officeDocument/2006/relationships/image" Target="../media/image76.emf"/><Relationship Id="rId6" Type="http://schemas.openxmlformats.org/officeDocument/2006/relationships/image" Target="../media/image81.emf"/><Relationship Id="rId11" Type="http://schemas.openxmlformats.org/officeDocument/2006/relationships/image" Target="../media/image86.emf"/><Relationship Id="rId5" Type="http://schemas.openxmlformats.org/officeDocument/2006/relationships/image" Target="../media/image80.emf"/><Relationship Id="rId15" Type="http://schemas.openxmlformats.org/officeDocument/2006/relationships/image" Target="../media/image90.jpeg"/><Relationship Id="rId10" Type="http://schemas.openxmlformats.org/officeDocument/2006/relationships/image" Target="../media/image85.emf"/><Relationship Id="rId4" Type="http://schemas.openxmlformats.org/officeDocument/2006/relationships/image" Target="../media/image79.emf"/><Relationship Id="rId9" Type="http://schemas.openxmlformats.org/officeDocument/2006/relationships/image" Target="../media/image84.emf"/><Relationship Id="rId14" Type="http://schemas.openxmlformats.org/officeDocument/2006/relationships/image" Target="../media/image89.emf"/></Relationships>
</file>

<file path=xl/drawings/_rels/drawing14.xml.rels><?xml version="1.0" encoding="UTF-8" standalone="yes"?>
<Relationships xmlns="http://schemas.openxmlformats.org/package/2006/relationships"><Relationship Id="rId1" Type="http://schemas.openxmlformats.org/officeDocument/2006/relationships/image" Target="../media/image9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jpeg"/><Relationship Id="rId7" Type="http://schemas.openxmlformats.org/officeDocument/2006/relationships/image" Target="../media/image11.jpeg"/><Relationship Id="rId2" Type="http://schemas.openxmlformats.org/officeDocument/2006/relationships/image" Target="../media/image6.jpeg"/><Relationship Id="rId1" Type="http://schemas.openxmlformats.org/officeDocument/2006/relationships/image" Target="../media/image5.jpeg"/><Relationship Id="rId6" Type="http://schemas.openxmlformats.org/officeDocument/2006/relationships/image" Target="../media/image10.jpeg"/><Relationship Id="rId5" Type="http://schemas.openxmlformats.org/officeDocument/2006/relationships/image" Target="../media/image9.jpeg"/><Relationship Id="rId10" Type="http://schemas.openxmlformats.org/officeDocument/2006/relationships/image" Target="../media/image14.png"/><Relationship Id="rId4" Type="http://schemas.openxmlformats.org/officeDocument/2006/relationships/image" Target="../media/image8.jpeg"/><Relationship Id="rId9" Type="http://schemas.openxmlformats.org/officeDocument/2006/relationships/image" Target="../media/image1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 Id="rId6" Type="http://schemas.openxmlformats.org/officeDocument/2006/relationships/image" Target="../media/image20.png"/><Relationship Id="rId5" Type="http://schemas.openxmlformats.org/officeDocument/2006/relationships/image" Target="../media/image19.png"/><Relationship Id="rId4" Type="http://schemas.openxmlformats.org/officeDocument/2006/relationships/image" Target="../media/image18.png"/></Relationships>
</file>

<file path=xl/drawings/_rels/drawing5.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png"/><Relationship Id="rId4" Type="http://schemas.openxmlformats.org/officeDocument/2006/relationships/image" Target="../media/image24.png"/></Relationships>
</file>

<file path=xl/drawings/_rels/drawing6.xml.rels><?xml version="1.0" encoding="UTF-8" standalone="yes"?>
<Relationships xmlns="http://schemas.openxmlformats.org/package/2006/relationships"><Relationship Id="rId3" Type="http://schemas.openxmlformats.org/officeDocument/2006/relationships/image" Target="../media/image27.png"/><Relationship Id="rId2" Type="http://schemas.openxmlformats.org/officeDocument/2006/relationships/image" Target="../media/image26.png"/><Relationship Id="rId1" Type="http://schemas.openxmlformats.org/officeDocument/2006/relationships/image" Target="../media/image25.png"/><Relationship Id="rId4" Type="http://schemas.openxmlformats.org/officeDocument/2006/relationships/image" Target="../media/image28.png"/></Relationships>
</file>

<file path=xl/drawings/_rels/drawing7.xml.rels><?xml version="1.0" encoding="UTF-8" standalone="yes"?>
<Relationships xmlns="http://schemas.openxmlformats.org/package/2006/relationships"><Relationship Id="rId1" Type="http://schemas.openxmlformats.org/officeDocument/2006/relationships/image" Target="../media/image29.jpeg"/></Relationships>
</file>

<file path=xl/drawings/_rels/drawing8.xml.rels><?xml version="1.0" encoding="UTF-8" standalone="yes"?>
<Relationships xmlns="http://schemas.openxmlformats.org/package/2006/relationships"><Relationship Id="rId3" Type="http://schemas.openxmlformats.org/officeDocument/2006/relationships/image" Target="../media/image32.png"/><Relationship Id="rId2" Type="http://schemas.openxmlformats.org/officeDocument/2006/relationships/image" Target="../media/image31.png"/><Relationship Id="rId1" Type="http://schemas.openxmlformats.org/officeDocument/2006/relationships/image" Target="../media/image30.png"/></Relationships>
</file>

<file path=xl/drawings/_rels/drawing9.xml.rels><?xml version="1.0" encoding="UTF-8" standalone="yes"?>
<Relationships xmlns="http://schemas.openxmlformats.org/package/2006/relationships"><Relationship Id="rId3" Type="http://schemas.openxmlformats.org/officeDocument/2006/relationships/image" Target="../media/image35.jpeg"/><Relationship Id="rId2" Type="http://schemas.openxmlformats.org/officeDocument/2006/relationships/image" Target="../media/image34.jpeg"/><Relationship Id="rId1" Type="http://schemas.openxmlformats.org/officeDocument/2006/relationships/image" Target="../media/image3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1276350</xdr:colOff>
      <xdr:row>6</xdr:row>
      <xdr:rowOff>9525</xdr:rowOff>
    </xdr:from>
    <xdr:to>
      <xdr:col>3</xdr:col>
      <xdr:colOff>874124</xdr:colOff>
      <xdr:row>6</xdr:row>
      <xdr:rowOff>1809525</xdr:rowOff>
    </xdr:to>
    <xdr:pic>
      <xdr:nvPicPr>
        <xdr:cNvPr id="2" name="Рисунок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71925" y="5181600"/>
          <a:ext cx="2160000" cy="1800000"/>
        </a:xfrm>
        <a:prstGeom prst="rect">
          <a:avLst/>
        </a:prstGeom>
      </xdr:spPr>
    </xdr:pic>
    <xdr:clientData/>
  </xdr:twoCellAnchor>
  <xdr:oneCellAnchor>
    <xdr:from>
      <xdr:col>1</xdr:col>
      <xdr:colOff>1285875</xdr:colOff>
      <xdr:row>22</xdr:row>
      <xdr:rowOff>66675</xdr:rowOff>
    </xdr:from>
    <xdr:ext cx="2160000" cy="1800000"/>
    <xdr:pic>
      <xdr:nvPicPr>
        <xdr:cNvPr id="3" name="Рисунок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81450" y="11582400"/>
          <a:ext cx="2160000" cy="1800000"/>
        </a:xfrm>
        <a:prstGeom prst="rect">
          <a:avLst/>
        </a:prstGeom>
      </xdr:spPr>
    </xdr:pic>
    <xdr:clientData/>
  </xdr:oneCellAnchor>
  <xdr:twoCellAnchor editAs="oneCell">
    <xdr:from>
      <xdr:col>1</xdr:col>
      <xdr:colOff>1471610</xdr:colOff>
      <xdr:row>56</xdr:row>
      <xdr:rowOff>200022</xdr:rowOff>
    </xdr:from>
    <xdr:to>
      <xdr:col>3</xdr:col>
      <xdr:colOff>1069384</xdr:colOff>
      <xdr:row>56</xdr:row>
      <xdr:rowOff>2000022</xdr:rowOff>
    </xdr:to>
    <xdr:pic>
      <xdr:nvPicPr>
        <xdr:cNvPr id="5" name="Рисунок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6766" y="24060147"/>
          <a:ext cx="2157618" cy="1800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8</xdr:col>
      <xdr:colOff>537612</xdr:colOff>
      <xdr:row>3</xdr:row>
      <xdr:rowOff>19051</xdr:rowOff>
    </xdr:from>
    <xdr:to>
      <xdr:col>9</xdr:col>
      <xdr:colOff>683337</xdr:colOff>
      <xdr:row>3</xdr:row>
      <xdr:rowOff>1819051</xdr:rowOff>
    </xdr:to>
    <xdr:pic>
      <xdr:nvPicPr>
        <xdr:cNvPr id="2" name="Рисунок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04445" y="1902884"/>
          <a:ext cx="1013559" cy="1800000"/>
        </a:xfrm>
        <a:prstGeom prst="rect">
          <a:avLst/>
        </a:prstGeom>
      </xdr:spPr>
    </xdr:pic>
    <xdr:clientData/>
  </xdr:twoCellAnchor>
  <xdr:twoCellAnchor editAs="oneCell">
    <xdr:from>
      <xdr:col>5</xdr:col>
      <xdr:colOff>207419</xdr:colOff>
      <xdr:row>3</xdr:row>
      <xdr:rowOff>19050</xdr:rowOff>
    </xdr:from>
    <xdr:to>
      <xdr:col>6</xdr:col>
      <xdr:colOff>512953</xdr:colOff>
      <xdr:row>3</xdr:row>
      <xdr:rowOff>1819050</xdr:rowOff>
    </xdr:to>
    <xdr:pic>
      <xdr:nvPicPr>
        <xdr:cNvPr id="3" name="Рисунок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31669" y="1902883"/>
          <a:ext cx="1014617" cy="1800000"/>
        </a:xfrm>
        <a:prstGeom prst="rect">
          <a:avLst/>
        </a:prstGeom>
      </xdr:spPr>
    </xdr:pic>
    <xdr:clientData/>
  </xdr:twoCellAnchor>
  <xdr:twoCellAnchor editAs="oneCell">
    <xdr:from>
      <xdr:col>6</xdr:col>
      <xdr:colOff>688952</xdr:colOff>
      <xdr:row>3</xdr:row>
      <xdr:rowOff>19050</xdr:rowOff>
    </xdr:from>
    <xdr:to>
      <xdr:col>8</xdr:col>
      <xdr:colOff>360543</xdr:colOff>
      <xdr:row>3</xdr:row>
      <xdr:rowOff>1819050</xdr:rowOff>
    </xdr:to>
    <xdr:pic>
      <xdr:nvPicPr>
        <xdr:cNvPr id="4" name="Рисунок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922285" y="1902883"/>
          <a:ext cx="1005091" cy="1800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8462</xdr:colOff>
      <xdr:row>4</xdr:row>
      <xdr:rowOff>162983</xdr:rowOff>
    </xdr:from>
    <xdr:to>
      <xdr:col>0</xdr:col>
      <xdr:colOff>832111</xdr:colOff>
      <xdr:row>4</xdr:row>
      <xdr:rowOff>1026983</xdr:rowOff>
    </xdr:to>
    <xdr:pic>
      <xdr:nvPicPr>
        <xdr:cNvPr id="49" name="Рисунок 4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62" y="2220383"/>
          <a:ext cx="823649" cy="864000"/>
        </a:xfrm>
        <a:prstGeom prst="rect">
          <a:avLst/>
        </a:prstGeom>
      </xdr:spPr>
    </xdr:pic>
    <xdr:clientData/>
  </xdr:twoCellAnchor>
  <xdr:twoCellAnchor editAs="oneCell">
    <xdr:from>
      <xdr:col>0</xdr:col>
      <xdr:colOff>19043</xdr:colOff>
      <xdr:row>5</xdr:row>
      <xdr:rowOff>134408</xdr:rowOff>
    </xdr:from>
    <xdr:to>
      <xdr:col>0</xdr:col>
      <xdr:colOff>834050</xdr:colOff>
      <xdr:row>5</xdr:row>
      <xdr:rowOff>998408</xdr:rowOff>
    </xdr:to>
    <xdr:pic>
      <xdr:nvPicPr>
        <xdr:cNvPr id="50" name="Рисунок 49"/>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43" y="3268133"/>
          <a:ext cx="815007" cy="864000"/>
        </a:xfrm>
        <a:prstGeom prst="rect">
          <a:avLst/>
        </a:prstGeom>
      </xdr:spPr>
    </xdr:pic>
    <xdr:clientData/>
  </xdr:twoCellAnchor>
  <xdr:twoCellAnchor editAs="oneCell">
    <xdr:from>
      <xdr:col>0</xdr:col>
      <xdr:colOff>19050</xdr:colOff>
      <xdr:row>6</xdr:row>
      <xdr:rowOff>162983</xdr:rowOff>
    </xdr:from>
    <xdr:to>
      <xdr:col>0</xdr:col>
      <xdr:colOff>850192</xdr:colOff>
      <xdr:row>6</xdr:row>
      <xdr:rowOff>1026983</xdr:rowOff>
    </xdr:to>
    <xdr:pic>
      <xdr:nvPicPr>
        <xdr:cNvPr id="51" name="Рисунок 50"/>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050" y="4373033"/>
          <a:ext cx="831142" cy="864000"/>
        </a:xfrm>
        <a:prstGeom prst="rect">
          <a:avLst/>
        </a:prstGeom>
      </xdr:spPr>
    </xdr:pic>
    <xdr:clientData/>
  </xdr:twoCellAnchor>
  <xdr:twoCellAnchor editAs="oneCell">
    <xdr:from>
      <xdr:col>0</xdr:col>
      <xdr:colOff>838200</xdr:colOff>
      <xdr:row>4</xdr:row>
      <xdr:rowOff>171450</xdr:rowOff>
    </xdr:from>
    <xdr:to>
      <xdr:col>0</xdr:col>
      <xdr:colOff>1702200</xdr:colOff>
      <xdr:row>4</xdr:row>
      <xdr:rowOff>1035450</xdr:rowOff>
    </xdr:to>
    <xdr:pic>
      <xdr:nvPicPr>
        <xdr:cNvPr id="52" name="Рисунок 5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38200" y="2228850"/>
          <a:ext cx="864000" cy="864000"/>
        </a:xfrm>
        <a:prstGeom prst="rect">
          <a:avLst/>
        </a:prstGeom>
      </xdr:spPr>
    </xdr:pic>
    <xdr:clientData/>
  </xdr:twoCellAnchor>
  <xdr:twoCellAnchor editAs="oneCell">
    <xdr:from>
      <xdr:col>0</xdr:col>
      <xdr:colOff>1695450</xdr:colOff>
      <xdr:row>4</xdr:row>
      <xdr:rowOff>190500</xdr:rowOff>
    </xdr:from>
    <xdr:to>
      <xdr:col>0</xdr:col>
      <xdr:colOff>2568594</xdr:colOff>
      <xdr:row>4</xdr:row>
      <xdr:rowOff>1054500</xdr:rowOff>
    </xdr:to>
    <xdr:pic>
      <xdr:nvPicPr>
        <xdr:cNvPr id="53" name="Рисунок 5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695450" y="2247900"/>
          <a:ext cx="873144" cy="864000"/>
        </a:xfrm>
        <a:prstGeom prst="rect">
          <a:avLst/>
        </a:prstGeom>
      </xdr:spPr>
    </xdr:pic>
    <xdr:clientData/>
  </xdr:twoCellAnchor>
  <xdr:twoCellAnchor editAs="oneCell">
    <xdr:from>
      <xdr:col>0</xdr:col>
      <xdr:colOff>828675</xdr:colOff>
      <xdr:row>5</xdr:row>
      <xdr:rowOff>161925</xdr:rowOff>
    </xdr:from>
    <xdr:to>
      <xdr:col>0</xdr:col>
      <xdr:colOff>1692675</xdr:colOff>
      <xdr:row>5</xdr:row>
      <xdr:rowOff>1025925</xdr:rowOff>
    </xdr:to>
    <xdr:pic>
      <xdr:nvPicPr>
        <xdr:cNvPr id="55" name="Рисунок 5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28675" y="3295650"/>
          <a:ext cx="864000" cy="864000"/>
        </a:xfrm>
        <a:prstGeom prst="rect">
          <a:avLst/>
        </a:prstGeom>
      </xdr:spPr>
    </xdr:pic>
    <xdr:clientData/>
  </xdr:twoCellAnchor>
  <xdr:twoCellAnchor editAs="oneCell">
    <xdr:from>
      <xdr:col>0</xdr:col>
      <xdr:colOff>1685925</xdr:colOff>
      <xdr:row>5</xdr:row>
      <xdr:rowOff>161925</xdr:rowOff>
    </xdr:from>
    <xdr:to>
      <xdr:col>0</xdr:col>
      <xdr:colOff>2549925</xdr:colOff>
      <xdr:row>5</xdr:row>
      <xdr:rowOff>1025925</xdr:rowOff>
    </xdr:to>
    <xdr:pic>
      <xdr:nvPicPr>
        <xdr:cNvPr id="56" name="Рисунок 55"/>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685925" y="3295650"/>
          <a:ext cx="864000" cy="864000"/>
        </a:xfrm>
        <a:prstGeom prst="rect">
          <a:avLst/>
        </a:prstGeom>
      </xdr:spPr>
    </xdr:pic>
    <xdr:clientData/>
  </xdr:twoCellAnchor>
  <xdr:twoCellAnchor editAs="oneCell">
    <xdr:from>
      <xdr:col>0</xdr:col>
      <xdr:colOff>828675</xdr:colOff>
      <xdr:row>6</xdr:row>
      <xdr:rowOff>171450</xdr:rowOff>
    </xdr:from>
    <xdr:to>
      <xdr:col>0</xdr:col>
      <xdr:colOff>1692675</xdr:colOff>
      <xdr:row>6</xdr:row>
      <xdr:rowOff>1035450</xdr:rowOff>
    </xdr:to>
    <xdr:pic>
      <xdr:nvPicPr>
        <xdr:cNvPr id="58" name="Рисунок 57"/>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828675" y="4381500"/>
          <a:ext cx="864000" cy="864000"/>
        </a:xfrm>
        <a:prstGeom prst="rect">
          <a:avLst/>
        </a:prstGeom>
      </xdr:spPr>
    </xdr:pic>
    <xdr:clientData/>
  </xdr:twoCellAnchor>
  <xdr:twoCellAnchor editAs="oneCell">
    <xdr:from>
      <xdr:col>0</xdr:col>
      <xdr:colOff>1695450</xdr:colOff>
      <xdr:row>6</xdr:row>
      <xdr:rowOff>171450</xdr:rowOff>
    </xdr:from>
    <xdr:to>
      <xdr:col>0</xdr:col>
      <xdr:colOff>2568594</xdr:colOff>
      <xdr:row>6</xdr:row>
      <xdr:rowOff>1035450</xdr:rowOff>
    </xdr:to>
    <xdr:pic>
      <xdr:nvPicPr>
        <xdr:cNvPr id="59" name="Рисунок 58"/>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695450" y="4381500"/>
          <a:ext cx="873144" cy="864000"/>
        </a:xfrm>
        <a:prstGeom prst="rect">
          <a:avLst/>
        </a:prstGeom>
      </xdr:spPr>
    </xdr:pic>
    <xdr:clientData/>
  </xdr:twoCellAnchor>
  <xdr:oneCellAnchor>
    <xdr:from>
      <xdr:col>0</xdr:col>
      <xdr:colOff>28576</xdr:colOff>
      <xdr:row>8</xdr:row>
      <xdr:rowOff>152400</xdr:rowOff>
    </xdr:from>
    <xdr:ext cx="789720" cy="864000"/>
    <xdr:pic>
      <xdr:nvPicPr>
        <xdr:cNvPr id="61" name="Рисунок 6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8576" y="6515100"/>
          <a:ext cx="789720" cy="864000"/>
        </a:xfrm>
        <a:prstGeom prst="rect">
          <a:avLst/>
        </a:prstGeom>
      </xdr:spPr>
    </xdr:pic>
    <xdr:clientData/>
  </xdr:oneCellAnchor>
  <xdr:twoCellAnchor editAs="oneCell">
    <xdr:from>
      <xdr:col>0</xdr:col>
      <xdr:colOff>19050</xdr:colOff>
      <xdr:row>7</xdr:row>
      <xdr:rowOff>171450</xdr:rowOff>
    </xdr:from>
    <xdr:to>
      <xdr:col>0</xdr:col>
      <xdr:colOff>883050</xdr:colOff>
      <xdr:row>7</xdr:row>
      <xdr:rowOff>1035450</xdr:rowOff>
    </xdr:to>
    <xdr:pic>
      <xdr:nvPicPr>
        <xdr:cNvPr id="64" name="Рисунок 63"/>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9050" y="5457825"/>
          <a:ext cx="864000" cy="864000"/>
        </a:xfrm>
        <a:prstGeom prst="rect">
          <a:avLst/>
        </a:prstGeom>
      </xdr:spPr>
    </xdr:pic>
    <xdr:clientData/>
  </xdr:twoCellAnchor>
  <xdr:twoCellAnchor editAs="oneCell">
    <xdr:from>
      <xdr:col>0</xdr:col>
      <xdr:colOff>857250</xdr:colOff>
      <xdr:row>7</xdr:row>
      <xdr:rowOff>171450</xdr:rowOff>
    </xdr:from>
    <xdr:to>
      <xdr:col>0</xdr:col>
      <xdr:colOff>1721250</xdr:colOff>
      <xdr:row>7</xdr:row>
      <xdr:rowOff>1035450</xdr:rowOff>
    </xdr:to>
    <xdr:pic>
      <xdr:nvPicPr>
        <xdr:cNvPr id="65" name="Рисунок 64"/>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857250" y="5457825"/>
          <a:ext cx="864000" cy="864000"/>
        </a:xfrm>
        <a:prstGeom prst="rect">
          <a:avLst/>
        </a:prstGeom>
      </xdr:spPr>
    </xdr:pic>
    <xdr:clientData/>
  </xdr:twoCellAnchor>
  <xdr:twoCellAnchor editAs="oneCell">
    <xdr:from>
      <xdr:col>0</xdr:col>
      <xdr:colOff>1704975</xdr:colOff>
      <xdr:row>7</xdr:row>
      <xdr:rowOff>171450</xdr:rowOff>
    </xdr:from>
    <xdr:to>
      <xdr:col>0</xdr:col>
      <xdr:colOff>2578119</xdr:colOff>
      <xdr:row>7</xdr:row>
      <xdr:rowOff>1035450</xdr:rowOff>
    </xdr:to>
    <xdr:pic>
      <xdr:nvPicPr>
        <xdr:cNvPr id="66" name="Рисунок 65"/>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704975" y="5457825"/>
          <a:ext cx="873144" cy="864000"/>
        </a:xfrm>
        <a:prstGeom prst="rect">
          <a:avLst/>
        </a:prstGeom>
      </xdr:spPr>
    </xdr:pic>
    <xdr:clientData/>
  </xdr:twoCellAnchor>
  <xdr:twoCellAnchor editAs="oneCell">
    <xdr:from>
      <xdr:col>0</xdr:col>
      <xdr:colOff>847725</xdr:colOff>
      <xdr:row>8</xdr:row>
      <xdr:rowOff>171450</xdr:rowOff>
    </xdr:from>
    <xdr:to>
      <xdr:col>0</xdr:col>
      <xdr:colOff>1711725</xdr:colOff>
      <xdr:row>8</xdr:row>
      <xdr:rowOff>1035450</xdr:rowOff>
    </xdr:to>
    <xdr:pic>
      <xdr:nvPicPr>
        <xdr:cNvPr id="67" name="Рисунок 66"/>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47725" y="6534150"/>
          <a:ext cx="864000" cy="864000"/>
        </a:xfrm>
        <a:prstGeom prst="rect">
          <a:avLst/>
        </a:prstGeom>
      </xdr:spPr>
    </xdr:pic>
    <xdr:clientData/>
  </xdr:twoCellAnchor>
  <xdr:twoCellAnchor editAs="oneCell">
    <xdr:from>
      <xdr:col>0</xdr:col>
      <xdr:colOff>1666875</xdr:colOff>
      <xdr:row>8</xdr:row>
      <xdr:rowOff>161925</xdr:rowOff>
    </xdr:from>
    <xdr:to>
      <xdr:col>0</xdr:col>
      <xdr:colOff>2530875</xdr:colOff>
      <xdr:row>8</xdr:row>
      <xdr:rowOff>1025925</xdr:rowOff>
    </xdr:to>
    <xdr:pic>
      <xdr:nvPicPr>
        <xdr:cNvPr id="68" name="Рисунок 67"/>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666875" y="6524625"/>
          <a:ext cx="864000" cy="864000"/>
        </a:xfrm>
        <a:prstGeom prst="rect">
          <a:avLst/>
        </a:prstGeom>
      </xdr:spPr>
    </xdr:pic>
    <xdr:clientData/>
  </xdr:twoCellAnchor>
  <xdr:twoCellAnchor editAs="oneCell">
    <xdr:from>
      <xdr:col>0</xdr:col>
      <xdr:colOff>19050</xdr:colOff>
      <xdr:row>9</xdr:row>
      <xdr:rowOff>161925</xdr:rowOff>
    </xdr:from>
    <xdr:to>
      <xdr:col>0</xdr:col>
      <xdr:colOff>919050</xdr:colOff>
      <xdr:row>9</xdr:row>
      <xdr:rowOff>1061925</xdr:rowOff>
    </xdr:to>
    <xdr:pic>
      <xdr:nvPicPr>
        <xdr:cNvPr id="69" name="Рисунок 68"/>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9050" y="7600950"/>
          <a:ext cx="900000" cy="900000"/>
        </a:xfrm>
        <a:prstGeom prst="rect">
          <a:avLst/>
        </a:prstGeom>
      </xdr:spPr>
    </xdr:pic>
    <xdr:clientData/>
  </xdr:twoCellAnchor>
  <xdr:twoCellAnchor editAs="oneCell">
    <xdr:from>
      <xdr:col>0</xdr:col>
      <xdr:colOff>876300</xdr:colOff>
      <xdr:row>9</xdr:row>
      <xdr:rowOff>171450</xdr:rowOff>
    </xdr:from>
    <xdr:to>
      <xdr:col>0</xdr:col>
      <xdr:colOff>1776300</xdr:colOff>
      <xdr:row>9</xdr:row>
      <xdr:rowOff>1071450</xdr:rowOff>
    </xdr:to>
    <xdr:pic>
      <xdr:nvPicPr>
        <xdr:cNvPr id="70" name="Рисунок 69"/>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876300" y="7610475"/>
          <a:ext cx="900000" cy="900000"/>
        </a:xfrm>
        <a:prstGeom prst="rect">
          <a:avLst/>
        </a:prstGeom>
      </xdr:spPr>
    </xdr:pic>
    <xdr:clientData/>
  </xdr:twoCellAnchor>
  <xdr:twoCellAnchor editAs="oneCell">
    <xdr:from>
      <xdr:col>0</xdr:col>
      <xdr:colOff>1695450</xdr:colOff>
      <xdr:row>9</xdr:row>
      <xdr:rowOff>161925</xdr:rowOff>
    </xdr:from>
    <xdr:to>
      <xdr:col>1</xdr:col>
      <xdr:colOff>4650</xdr:colOff>
      <xdr:row>9</xdr:row>
      <xdr:rowOff>1061925</xdr:rowOff>
    </xdr:to>
    <xdr:pic>
      <xdr:nvPicPr>
        <xdr:cNvPr id="72" name="Рисунок 71"/>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695450" y="7600950"/>
          <a:ext cx="900000" cy="900000"/>
        </a:xfrm>
        <a:prstGeom prst="rect">
          <a:avLst/>
        </a:prstGeom>
      </xdr:spPr>
    </xdr:pic>
    <xdr:clientData/>
  </xdr:twoCellAnchor>
  <xdr:twoCellAnchor editAs="oneCell">
    <xdr:from>
      <xdr:col>0</xdr:col>
      <xdr:colOff>19050</xdr:colOff>
      <xdr:row>10</xdr:row>
      <xdr:rowOff>161925</xdr:rowOff>
    </xdr:from>
    <xdr:to>
      <xdr:col>0</xdr:col>
      <xdr:colOff>887286</xdr:colOff>
      <xdr:row>10</xdr:row>
      <xdr:rowOff>1025925</xdr:rowOff>
    </xdr:to>
    <xdr:pic>
      <xdr:nvPicPr>
        <xdr:cNvPr id="74" name="Рисунок 73"/>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9050" y="8677275"/>
          <a:ext cx="868236" cy="864000"/>
        </a:xfrm>
        <a:prstGeom prst="rect">
          <a:avLst/>
        </a:prstGeom>
      </xdr:spPr>
    </xdr:pic>
    <xdr:clientData/>
  </xdr:twoCellAnchor>
  <xdr:twoCellAnchor editAs="oneCell">
    <xdr:from>
      <xdr:col>0</xdr:col>
      <xdr:colOff>876300</xdr:colOff>
      <xdr:row>10</xdr:row>
      <xdr:rowOff>161925</xdr:rowOff>
    </xdr:from>
    <xdr:to>
      <xdr:col>0</xdr:col>
      <xdr:colOff>1744536</xdr:colOff>
      <xdr:row>10</xdr:row>
      <xdr:rowOff>1025925</xdr:rowOff>
    </xdr:to>
    <xdr:pic>
      <xdr:nvPicPr>
        <xdr:cNvPr id="75" name="Рисунок 74"/>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876300" y="8677275"/>
          <a:ext cx="868236" cy="864000"/>
        </a:xfrm>
        <a:prstGeom prst="rect">
          <a:avLst/>
        </a:prstGeom>
      </xdr:spPr>
    </xdr:pic>
    <xdr:clientData/>
  </xdr:twoCellAnchor>
  <xdr:twoCellAnchor editAs="oneCell">
    <xdr:from>
      <xdr:col>0</xdr:col>
      <xdr:colOff>1685925</xdr:colOff>
      <xdr:row>10</xdr:row>
      <xdr:rowOff>161925</xdr:rowOff>
    </xdr:from>
    <xdr:to>
      <xdr:col>0</xdr:col>
      <xdr:colOff>2554161</xdr:colOff>
      <xdr:row>10</xdr:row>
      <xdr:rowOff>1025925</xdr:rowOff>
    </xdr:to>
    <xdr:pic>
      <xdr:nvPicPr>
        <xdr:cNvPr id="76" name="Рисунок 75"/>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685925" y="8677275"/>
          <a:ext cx="868236" cy="864000"/>
        </a:xfrm>
        <a:prstGeom prst="rect">
          <a:avLst/>
        </a:prstGeom>
      </xdr:spPr>
    </xdr:pic>
    <xdr:clientData/>
  </xdr:twoCellAnchor>
  <xdr:twoCellAnchor editAs="oneCell">
    <xdr:from>
      <xdr:col>0</xdr:col>
      <xdr:colOff>19050</xdr:colOff>
      <xdr:row>11</xdr:row>
      <xdr:rowOff>161925</xdr:rowOff>
    </xdr:from>
    <xdr:to>
      <xdr:col>0</xdr:col>
      <xdr:colOff>887286</xdr:colOff>
      <xdr:row>11</xdr:row>
      <xdr:rowOff>1025925</xdr:rowOff>
    </xdr:to>
    <xdr:pic>
      <xdr:nvPicPr>
        <xdr:cNvPr id="77" name="Рисунок 76"/>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19050" y="9753600"/>
          <a:ext cx="868236" cy="864000"/>
        </a:xfrm>
        <a:prstGeom prst="rect">
          <a:avLst/>
        </a:prstGeom>
      </xdr:spPr>
    </xdr:pic>
    <xdr:clientData/>
  </xdr:twoCellAnchor>
  <xdr:twoCellAnchor editAs="oneCell">
    <xdr:from>
      <xdr:col>0</xdr:col>
      <xdr:colOff>876300</xdr:colOff>
      <xdr:row>11</xdr:row>
      <xdr:rowOff>161925</xdr:rowOff>
    </xdr:from>
    <xdr:to>
      <xdr:col>0</xdr:col>
      <xdr:colOff>1744536</xdr:colOff>
      <xdr:row>11</xdr:row>
      <xdr:rowOff>1025925</xdr:rowOff>
    </xdr:to>
    <xdr:pic>
      <xdr:nvPicPr>
        <xdr:cNvPr id="78" name="Рисунок 77"/>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876300" y="9753600"/>
          <a:ext cx="868236" cy="864000"/>
        </a:xfrm>
        <a:prstGeom prst="rect">
          <a:avLst/>
        </a:prstGeom>
      </xdr:spPr>
    </xdr:pic>
    <xdr:clientData/>
  </xdr:twoCellAnchor>
  <xdr:twoCellAnchor editAs="oneCell">
    <xdr:from>
      <xdr:col>0</xdr:col>
      <xdr:colOff>1685925</xdr:colOff>
      <xdr:row>11</xdr:row>
      <xdr:rowOff>152400</xdr:rowOff>
    </xdr:from>
    <xdr:to>
      <xdr:col>0</xdr:col>
      <xdr:colOff>2554161</xdr:colOff>
      <xdr:row>11</xdr:row>
      <xdr:rowOff>1016400</xdr:rowOff>
    </xdr:to>
    <xdr:pic>
      <xdr:nvPicPr>
        <xdr:cNvPr id="79" name="Рисунок 78"/>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1685925" y="9744075"/>
          <a:ext cx="868236" cy="864000"/>
        </a:xfrm>
        <a:prstGeom prst="rect">
          <a:avLst/>
        </a:prstGeom>
      </xdr:spPr>
    </xdr:pic>
    <xdr:clientData/>
  </xdr:twoCellAnchor>
  <xdr:twoCellAnchor editAs="oneCell">
    <xdr:from>
      <xdr:col>0</xdr:col>
      <xdr:colOff>857250</xdr:colOff>
      <xdr:row>3</xdr:row>
      <xdr:rowOff>171450</xdr:rowOff>
    </xdr:from>
    <xdr:to>
      <xdr:col>0</xdr:col>
      <xdr:colOff>1725486</xdr:colOff>
      <xdr:row>3</xdr:row>
      <xdr:rowOff>1035450</xdr:rowOff>
    </xdr:to>
    <xdr:pic>
      <xdr:nvPicPr>
        <xdr:cNvPr id="80" name="Рисунок 79"/>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857250" y="1152525"/>
          <a:ext cx="868236" cy="864000"/>
        </a:xfrm>
        <a:prstGeom prst="rect">
          <a:avLst/>
        </a:prstGeom>
      </xdr:spPr>
    </xdr:pic>
    <xdr:clientData/>
  </xdr:twoCellAnchor>
  <xdr:twoCellAnchor editAs="oneCell">
    <xdr:from>
      <xdr:col>0</xdr:col>
      <xdr:colOff>1685925</xdr:colOff>
      <xdr:row>3</xdr:row>
      <xdr:rowOff>171449</xdr:rowOff>
    </xdr:from>
    <xdr:to>
      <xdr:col>0</xdr:col>
      <xdr:colOff>2554161</xdr:colOff>
      <xdr:row>3</xdr:row>
      <xdr:rowOff>1035449</xdr:rowOff>
    </xdr:to>
    <xdr:pic>
      <xdr:nvPicPr>
        <xdr:cNvPr id="81" name="Рисунок 80"/>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685925" y="1152524"/>
          <a:ext cx="868236" cy="864000"/>
        </a:xfrm>
        <a:prstGeom prst="rect">
          <a:avLst/>
        </a:prstGeom>
      </xdr:spPr>
    </xdr:pic>
    <xdr:clientData/>
  </xdr:twoCellAnchor>
  <xdr:twoCellAnchor editAs="oneCell">
    <xdr:from>
      <xdr:col>0</xdr:col>
      <xdr:colOff>19050</xdr:colOff>
      <xdr:row>3</xdr:row>
      <xdr:rowOff>171450</xdr:rowOff>
    </xdr:from>
    <xdr:to>
      <xdr:col>0</xdr:col>
      <xdr:colOff>887286</xdr:colOff>
      <xdr:row>3</xdr:row>
      <xdr:rowOff>1035450</xdr:rowOff>
    </xdr:to>
    <xdr:pic>
      <xdr:nvPicPr>
        <xdr:cNvPr id="84" name="Рисунок 83"/>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19050" y="1152525"/>
          <a:ext cx="868236" cy="864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47625</xdr:colOff>
      <xdr:row>3</xdr:row>
      <xdr:rowOff>171450</xdr:rowOff>
    </xdr:from>
    <xdr:to>
      <xdr:col>0</xdr:col>
      <xdr:colOff>947625</xdr:colOff>
      <xdr:row>3</xdr:row>
      <xdr:rowOff>1071450</xdr:rowOff>
    </xdr:to>
    <xdr:pic>
      <xdr:nvPicPr>
        <xdr:cNvPr id="29" name="Рисунок 2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1152525"/>
          <a:ext cx="900000" cy="900000"/>
        </a:xfrm>
        <a:prstGeom prst="rect">
          <a:avLst/>
        </a:prstGeom>
      </xdr:spPr>
    </xdr:pic>
    <xdr:clientData/>
  </xdr:twoCellAnchor>
  <xdr:twoCellAnchor editAs="oneCell">
    <xdr:from>
      <xdr:col>0</xdr:col>
      <xdr:colOff>1009650</xdr:colOff>
      <xdr:row>3</xdr:row>
      <xdr:rowOff>171450</xdr:rowOff>
    </xdr:from>
    <xdr:to>
      <xdr:col>0</xdr:col>
      <xdr:colOff>1909650</xdr:colOff>
      <xdr:row>3</xdr:row>
      <xdr:rowOff>1071450</xdr:rowOff>
    </xdr:to>
    <xdr:pic>
      <xdr:nvPicPr>
        <xdr:cNvPr id="30" name="Рисунок 29"/>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9650" y="1152525"/>
          <a:ext cx="900000" cy="900000"/>
        </a:xfrm>
        <a:prstGeom prst="rect">
          <a:avLst/>
        </a:prstGeom>
      </xdr:spPr>
    </xdr:pic>
    <xdr:clientData/>
  </xdr:twoCellAnchor>
  <xdr:twoCellAnchor editAs="oneCell">
    <xdr:from>
      <xdr:col>0</xdr:col>
      <xdr:colOff>504825</xdr:colOff>
      <xdr:row>4</xdr:row>
      <xdr:rowOff>161925</xdr:rowOff>
    </xdr:from>
    <xdr:to>
      <xdr:col>0</xdr:col>
      <xdr:colOff>1404825</xdr:colOff>
      <xdr:row>4</xdr:row>
      <xdr:rowOff>1061925</xdr:rowOff>
    </xdr:to>
    <xdr:pic>
      <xdr:nvPicPr>
        <xdr:cNvPr id="31" name="Рисунок 30"/>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04825" y="2371725"/>
          <a:ext cx="900000" cy="900000"/>
        </a:xfrm>
        <a:prstGeom prst="rect">
          <a:avLst/>
        </a:prstGeom>
      </xdr:spPr>
    </xdr:pic>
    <xdr:clientData/>
  </xdr:twoCellAnchor>
  <xdr:twoCellAnchor editAs="oneCell">
    <xdr:from>
      <xdr:col>0</xdr:col>
      <xdr:colOff>523875</xdr:colOff>
      <xdr:row>5</xdr:row>
      <xdr:rowOff>161925</xdr:rowOff>
    </xdr:from>
    <xdr:to>
      <xdr:col>0</xdr:col>
      <xdr:colOff>1423875</xdr:colOff>
      <xdr:row>5</xdr:row>
      <xdr:rowOff>1061925</xdr:rowOff>
    </xdr:to>
    <xdr:pic>
      <xdr:nvPicPr>
        <xdr:cNvPr id="32" name="Рисунок 3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3875" y="3448050"/>
          <a:ext cx="900000" cy="900000"/>
        </a:xfrm>
        <a:prstGeom prst="rect">
          <a:avLst/>
        </a:prstGeom>
      </xdr:spPr>
    </xdr:pic>
    <xdr:clientData/>
  </xdr:twoCellAnchor>
  <xdr:twoCellAnchor editAs="oneCell">
    <xdr:from>
      <xdr:col>0</xdr:col>
      <xdr:colOff>523875</xdr:colOff>
      <xdr:row>6</xdr:row>
      <xdr:rowOff>161925</xdr:rowOff>
    </xdr:from>
    <xdr:to>
      <xdr:col>0</xdr:col>
      <xdr:colOff>1423875</xdr:colOff>
      <xdr:row>6</xdr:row>
      <xdr:rowOff>1061925</xdr:rowOff>
    </xdr:to>
    <xdr:pic>
      <xdr:nvPicPr>
        <xdr:cNvPr id="34" name="Рисунок 33"/>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23875" y="4524375"/>
          <a:ext cx="900000" cy="900000"/>
        </a:xfrm>
        <a:prstGeom prst="rect">
          <a:avLst/>
        </a:prstGeom>
      </xdr:spPr>
    </xdr:pic>
    <xdr:clientData/>
  </xdr:twoCellAnchor>
  <xdr:twoCellAnchor editAs="oneCell">
    <xdr:from>
      <xdr:col>0</xdr:col>
      <xdr:colOff>552450</xdr:colOff>
      <xdr:row>7</xdr:row>
      <xdr:rowOff>161925</xdr:rowOff>
    </xdr:from>
    <xdr:to>
      <xdr:col>0</xdr:col>
      <xdr:colOff>1452450</xdr:colOff>
      <xdr:row>7</xdr:row>
      <xdr:rowOff>1061925</xdr:rowOff>
    </xdr:to>
    <xdr:pic>
      <xdr:nvPicPr>
        <xdr:cNvPr id="35" name="Рисунок 3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52450" y="5600700"/>
          <a:ext cx="900000" cy="900000"/>
        </a:xfrm>
        <a:prstGeom prst="rect">
          <a:avLst/>
        </a:prstGeom>
      </xdr:spPr>
    </xdr:pic>
    <xdr:clientData/>
  </xdr:twoCellAnchor>
  <xdr:twoCellAnchor editAs="oneCell">
    <xdr:from>
      <xdr:col>0</xdr:col>
      <xdr:colOff>552450</xdr:colOff>
      <xdr:row>8</xdr:row>
      <xdr:rowOff>161925</xdr:rowOff>
    </xdr:from>
    <xdr:to>
      <xdr:col>0</xdr:col>
      <xdr:colOff>1452450</xdr:colOff>
      <xdr:row>8</xdr:row>
      <xdr:rowOff>1061925</xdr:rowOff>
    </xdr:to>
    <xdr:pic>
      <xdr:nvPicPr>
        <xdr:cNvPr id="36" name="Рисунок 35"/>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52450" y="6677025"/>
          <a:ext cx="900000" cy="900000"/>
        </a:xfrm>
        <a:prstGeom prst="rect">
          <a:avLst/>
        </a:prstGeom>
      </xdr:spPr>
    </xdr:pic>
    <xdr:clientData/>
  </xdr:twoCellAnchor>
  <xdr:twoCellAnchor editAs="oneCell">
    <xdr:from>
      <xdr:col>0</xdr:col>
      <xdr:colOff>485775</xdr:colOff>
      <xdr:row>9</xdr:row>
      <xdr:rowOff>161925</xdr:rowOff>
    </xdr:from>
    <xdr:to>
      <xdr:col>0</xdr:col>
      <xdr:colOff>1385775</xdr:colOff>
      <xdr:row>9</xdr:row>
      <xdr:rowOff>1061925</xdr:rowOff>
    </xdr:to>
    <xdr:pic>
      <xdr:nvPicPr>
        <xdr:cNvPr id="37" name="Рисунок 36"/>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85775" y="7753350"/>
          <a:ext cx="900000" cy="900000"/>
        </a:xfrm>
        <a:prstGeom prst="rect">
          <a:avLst/>
        </a:prstGeom>
      </xdr:spPr>
    </xdr:pic>
    <xdr:clientData/>
  </xdr:twoCellAnchor>
  <xdr:twoCellAnchor editAs="oneCell">
    <xdr:from>
      <xdr:col>0</xdr:col>
      <xdr:colOff>523875</xdr:colOff>
      <xdr:row>10</xdr:row>
      <xdr:rowOff>161925</xdr:rowOff>
    </xdr:from>
    <xdr:to>
      <xdr:col>0</xdr:col>
      <xdr:colOff>1423875</xdr:colOff>
      <xdr:row>10</xdr:row>
      <xdr:rowOff>1061925</xdr:rowOff>
    </xdr:to>
    <xdr:pic>
      <xdr:nvPicPr>
        <xdr:cNvPr id="38" name="Рисунок 37"/>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23875" y="8829675"/>
          <a:ext cx="900000" cy="900000"/>
        </a:xfrm>
        <a:prstGeom prst="rect">
          <a:avLst/>
        </a:prstGeom>
      </xdr:spPr>
    </xdr:pic>
    <xdr:clientData/>
  </xdr:twoCellAnchor>
  <xdr:twoCellAnchor editAs="oneCell">
    <xdr:from>
      <xdr:col>0</xdr:col>
      <xdr:colOff>523875</xdr:colOff>
      <xdr:row>11</xdr:row>
      <xdr:rowOff>152400</xdr:rowOff>
    </xdr:from>
    <xdr:to>
      <xdr:col>0</xdr:col>
      <xdr:colOff>1423875</xdr:colOff>
      <xdr:row>11</xdr:row>
      <xdr:rowOff>1052400</xdr:rowOff>
    </xdr:to>
    <xdr:pic>
      <xdr:nvPicPr>
        <xdr:cNvPr id="39" name="Рисунок 38"/>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23875" y="9896475"/>
          <a:ext cx="900000" cy="900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4</xdr:row>
      <xdr:rowOff>0</xdr:rowOff>
    </xdr:from>
    <xdr:ext cx="1219201" cy="1152000"/>
    <xdr:pic>
      <xdr:nvPicPr>
        <xdr:cNvPr id="36" name="Рисунок 35">
          <a:extLst>
            <a:ext uri="{FF2B5EF4-FFF2-40B4-BE49-F238E27FC236}">
              <a16:creationId xmlns:a16="http://schemas.microsoft.com/office/drawing/2014/main" id="{00000000-0008-0000-0E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48" y="1390650"/>
          <a:ext cx="1219201" cy="1152000"/>
        </a:xfrm>
        <a:prstGeom prst="rect">
          <a:avLst/>
        </a:prstGeom>
        <a:ln>
          <a:noFill/>
        </a:ln>
        <a:effectLst>
          <a:softEdge rad="112500"/>
        </a:effectLst>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4</xdr:row>
      <xdr:rowOff>0</xdr:rowOff>
    </xdr:from>
    <xdr:ext cx="1228725" cy="1152000"/>
    <xdr:pic>
      <xdr:nvPicPr>
        <xdr:cNvPr id="37" name="Рисунок 36">
          <a:extLst>
            <a:ext uri="{FF2B5EF4-FFF2-40B4-BE49-F238E27FC236}">
              <a16:creationId xmlns:a16="http://schemas.microsoft.com/office/drawing/2014/main" id="{00000000-0008-0000-0E00-00002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76500" y="1390650"/>
          <a:ext cx="1228725" cy="1152000"/>
        </a:xfrm>
        <a:prstGeom prst="rect">
          <a:avLst/>
        </a:prstGeom>
        <a:ln>
          <a:noFill/>
        </a:ln>
        <a:effectLst>
          <a:softEdge rad="112500"/>
        </a:effectLst>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xdr:row>
      <xdr:rowOff>0</xdr:rowOff>
    </xdr:from>
    <xdr:ext cx="1228725" cy="1152000"/>
    <xdr:pic>
      <xdr:nvPicPr>
        <xdr:cNvPr id="38" name="Рисунок 37">
          <a:extLst>
            <a:ext uri="{FF2B5EF4-FFF2-40B4-BE49-F238E27FC236}">
              <a16:creationId xmlns:a16="http://schemas.microsoft.com/office/drawing/2014/main" id="{00000000-0008-0000-0E00-00002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38250" y="2514600"/>
          <a:ext cx="1228725" cy="1152000"/>
        </a:xfrm>
        <a:prstGeom prst="rect">
          <a:avLst/>
        </a:prstGeom>
        <a:ln>
          <a:noFill/>
        </a:ln>
        <a:effectLst>
          <a:softEdge rad="112500"/>
        </a:effectLst>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4</xdr:row>
      <xdr:rowOff>0</xdr:rowOff>
    </xdr:from>
    <xdr:ext cx="1247775" cy="1152000"/>
    <xdr:pic>
      <xdr:nvPicPr>
        <xdr:cNvPr id="39" name="Рисунок 38">
          <a:extLst>
            <a:ext uri="{FF2B5EF4-FFF2-40B4-BE49-F238E27FC236}">
              <a16:creationId xmlns:a16="http://schemas.microsoft.com/office/drawing/2014/main" id="{00000000-0008-0000-0E00-00002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76500" y="2514600"/>
          <a:ext cx="1247775" cy="1152000"/>
        </a:xfrm>
        <a:prstGeom prst="rect">
          <a:avLst/>
        </a:prstGeom>
        <a:ln>
          <a:noFill/>
        </a:ln>
        <a:effectLst>
          <a:softEdge rad="112500"/>
        </a:effectLst>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11</xdr:row>
      <xdr:rowOff>0</xdr:rowOff>
    </xdr:from>
    <xdr:ext cx="1238250" cy="1152000"/>
    <xdr:pic>
      <xdr:nvPicPr>
        <xdr:cNvPr id="40" name="Рисунок 39">
          <a:extLst>
            <a:ext uri="{FF2B5EF4-FFF2-40B4-BE49-F238E27FC236}">
              <a16:creationId xmlns:a16="http://schemas.microsoft.com/office/drawing/2014/main" id="{00000000-0008-0000-0E00-000028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476500" y="3686175"/>
          <a:ext cx="1238250" cy="1152000"/>
        </a:xfrm>
        <a:prstGeom prst="rect">
          <a:avLst/>
        </a:prstGeom>
        <a:ln>
          <a:noFill/>
        </a:ln>
        <a:effectLst>
          <a:softEdge rad="112500"/>
        </a:effectLst>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xdr:row>
      <xdr:rowOff>0</xdr:rowOff>
    </xdr:from>
    <xdr:ext cx="1228725" cy="1152000"/>
    <xdr:pic>
      <xdr:nvPicPr>
        <xdr:cNvPr id="41" name="Рисунок 40">
          <a:extLst>
            <a:ext uri="{FF2B5EF4-FFF2-40B4-BE49-F238E27FC236}">
              <a16:creationId xmlns:a16="http://schemas.microsoft.com/office/drawing/2014/main" id="{00000000-0008-0000-0E00-00002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38250" y="3686175"/>
          <a:ext cx="1228725" cy="1152000"/>
        </a:xfrm>
        <a:prstGeom prst="rect">
          <a:avLst/>
        </a:prstGeom>
        <a:ln>
          <a:noFill/>
        </a:ln>
        <a:effectLst>
          <a:softEdge rad="112500"/>
        </a:effectLst>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18</xdr:row>
      <xdr:rowOff>0</xdr:rowOff>
    </xdr:from>
    <xdr:ext cx="1247775" cy="1152000"/>
    <xdr:pic>
      <xdr:nvPicPr>
        <xdr:cNvPr id="42" name="Рисунок 41">
          <a:extLst>
            <a:ext uri="{FF2B5EF4-FFF2-40B4-BE49-F238E27FC236}">
              <a16:creationId xmlns:a16="http://schemas.microsoft.com/office/drawing/2014/main" id="{00000000-0008-0000-0E00-00002A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476500" y="4819650"/>
          <a:ext cx="1247775" cy="1152000"/>
        </a:xfrm>
        <a:prstGeom prst="rect">
          <a:avLst/>
        </a:prstGeom>
        <a:ln>
          <a:noFill/>
        </a:ln>
        <a:effectLst>
          <a:softEdge rad="112500"/>
        </a:effectLst>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18</xdr:row>
      <xdr:rowOff>0</xdr:rowOff>
    </xdr:from>
    <xdr:ext cx="1238250" cy="1152000"/>
    <xdr:pic>
      <xdr:nvPicPr>
        <xdr:cNvPr id="43" name="Рисунок 42">
          <a:extLst>
            <a:ext uri="{FF2B5EF4-FFF2-40B4-BE49-F238E27FC236}">
              <a16:creationId xmlns:a16="http://schemas.microsoft.com/office/drawing/2014/main" id="{00000000-0008-0000-0E00-00002B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38250" y="4819650"/>
          <a:ext cx="1238250" cy="1152000"/>
        </a:xfrm>
        <a:prstGeom prst="rect">
          <a:avLst/>
        </a:prstGeom>
        <a:ln>
          <a:noFill/>
        </a:ln>
        <a:effectLst>
          <a:softEdge rad="112500"/>
        </a:effectLst>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25</xdr:row>
      <xdr:rowOff>0</xdr:rowOff>
    </xdr:from>
    <xdr:ext cx="1247775" cy="1152000"/>
    <xdr:pic>
      <xdr:nvPicPr>
        <xdr:cNvPr id="45" name="Рисунок 44">
          <a:extLst>
            <a:ext uri="{FF2B5EF4-FFF2-40B4-BE49-F238E27FC236}">
              <a16:creationId xmlns:a16="http://schemas.microsoft.com/office/drawing/2014/main" id="{00000000-0008-0000-0E00-00002D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38250" y="5953125"/>
          <a:ext cx="1247775" cy="1152000"/>
        </a:xfrm>
        <a:prstGeom prst="rect">
          <a:avLst/>
        </a:prstGeom>
        <a:ln>
          <a:noFill/>
        </a:ln>
        <a:effectLst>
          <a:softEdge rad="112500"/>
        </a:effectLst>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25</xdr:row>
      <xdr:rowOff>0</xdr:rowOff>
    </xdr:from>
    <xdr:ext cx="1257300" cy="1152000"/>
    <xdr:pic>
      <xdr:nvPicPr>
        <xdr:cNvPr id="46" name="Рисунок 45">
          <a:extLst>
            <a:ext uri="{FF2B5EF4-FFF2-40B4-BE49-F238E27FC236}">
              <a16:creationId xmlns:a16="http://schemas.microsoft.com/office/drawing/2014/main" id="{00000000-0008-0000-0E00-00002E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476500" y="5953125"/>
          <a:ext cx="1257300" cy="1152000"/>
        </a:xfrm>
        <a:prstGeom prst="rect">
          <a:avLst/>
        </a:prstGeom>
        <a:ln>
          <a:noFill/>
        </a:ln>
        <a:effectLst>
          <a:softEdge rad="112500"/>
        </a:effectLst>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32</xdr:row>
      <xdr:rowOff>0</xdr:rowOff>
    </xdr:from>
    <xdr:ext cx="1257300" cy="1152000"/>
    <xdr:pic>
      <xdr:nvPicPr>
        <xdr:cNvPr id="47" name="Рисунок 46">
          <a:extLst>
            <a:ext uri="{FF2B5EF4-FFF2-40B4-BE49-F238E27FC236}">
              <a16:creationId xmlns:a16="http://schemas.microsoft.com/office/drawing/2014/main" id="{00000000-0008-0000-0E00-00002F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38250" y="7086600"/>
          <a:ext cx="1257300" cy="1152000"/>
        </a:xfrm>
        <a:prstGeom prst="rect">
          <a:avLst/>
        </a:prstGeom>
        <a:ln>
          <a:noFill/>
        </a:ln>
        <a:effectLst>
          <a:softEdge rad="112500"/>
        </a:effectLst>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32</xdr:row>
      <xdr:rowOff>0</xdr:rowOff>
    </xdr:from>
    <xdr:ext cx="1247775" cy="1152000"/>
    <xdr:pic>
      <xdr:nvPicPr>
        <xdr:cNvPr id="48" name="Рисунок 47">
          <a:extLst>
            <a:ext uri="{FF2B5EF4-FFF2-40B4-BE49-F238E27FC236}">
              <a16:creationId xmlns:a16="http://schemas.microsoft.com/office/drawing/2014/main" id="{00000000-0008-0000-0E00-000030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476500" y="7086600"/>
          <a:ext cx="1247775" cy="1152000"/>
        </a:xfrm>
        <a:prstGeom prst="rect">
          <a:avLst/>
        </a:prstGeom>
        <a:ln>
          <a:noFill/>
        </a:ln>
        <a:effectLst>
          <a:softEdge rad="112500"/>
        </a:effectLst>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39</xdr:row>
      <xdr:rowOff>0</xdr:rowOff>
    </xdr:from>
    <xdr:ext cx="1247775" cy="1152000"/>
    <xdr:pic>
      <xdr:nvPicPr>
        <xdr:cNvPr id="49" name="Рисунок 48">
          <a:extLst>
            <a:ext uri="{FF2B5EF4-FFF2-40B4-BE49-F238E27FC236}">
              <a16:creationId xmlns:a16="http://schemas.microsoft.com/office/drawing/2014/main" id="{00000000-0008-0000-0E00-000031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476500" y="8220075"/>
          <a:ext cx="1247775" cy="1152000"/>
        </a:xfrm>
        <a:prstGeom prst="rect">
          <a:avLst/>
        </a:prstGeom>
        <a:ln>
          <a:noFill/>
        </a:ln>
        <a:effectLst>
          <a:softEdge rad="112500"/>
        </a:effectLst>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1247775" cy="1152000"/>
    <xdr:pic>
      <xdr:nvPicPr>
        <xdr:cNvPr id="50" name="Рисунок 49">
          <a:extLst>
            <a:ext uri="{FF2B5EF4-FFF2-40B4-BE49-F238E27FC236}">
              <a16:creationId xmlns:a16="http://schemas.microsoft.com/office/drawing/2014/main" id="{00000000-0008-0000-0E00-000032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238250" y="8220075"/>
          <a:ext cx="1247775" cy="1152000"/>
        </a:xfrm>
        <a:prstGeom prst="rect">
          <a:avLst/>
        </a:prstGeom>
        <a:ln>
          <a:noFill/>
        </a:ln>
        <a:effectLst>
          <a:softEdge rad="112500"/>
        </a:effectLst>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46</xdr:row>
      <xdr:rowOff>0</xdr:rowOff>
    </xdr:from>
    <xdr:ext cx="1247775" cy="1152000"/>
    <xdr:pic>
      <xdr:nvPicPr>
        <xdr:cNvPr id="51" name="Рисунок 50">
          <a:extLst>
            <a:ext uri="{FF2B5EF4-FFF2-40B4-BE49-F238E27FC236}">
              <a16:creationId xmlns:a16="http://schemas.microsoft.com/office/drawing/2014/main" id="{00000000-0008-0000-0E00-000033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476500" y="9353550"/>
          <a:ext cx="1247775" cy="1152000"/>
        </a:xfrm>
        <a:prstGeom prst="rect">
          <a:avLst/>
        </a:prstGeom>
        <a:ln>
          <a:noFill/>
        </a:ln>
        <a:effectLst>
          <a:softEdge rad="112500"/>
        </a:effectLst>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46</xdr:row>
      <xdr:rowOff>0</xdr:rowOff>
    </xdr:from>
    <xdr:ext cx="1247775" cy="1152000"/>
    <xdr:pic>
      <xdr:nvPicPr>
        <xdr:cNvPr id="52" name="Рисунок 51">
          <a:extLst>
            <a:ext uri="{FF2B5EF4-FFF2-40B4-BE49-F238E27FC236}">
              <a16:creationId xmlns:a16="http://schemas.microsoft.com/office/drawing/2014/main" id="{00000000-0008-0000-0E00-000034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38250" y="9353550"/>
          <a:ext cx="1247775" cy="1152000"/>
        </a:xfrm>
        <a:prstGeom prst="rect">
          <a:avLst/>
        </a:prstGeom>
        <a:ln>
          <a:noFill/>
        </a:ln>
        <a:effectLst>
          <a:softEdge rad="112500"/>
        </a:effectLst>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104775</xdr:colOff>
      <xdr:row>5</xdr:row>
      <xdr:rowOff>82550</xdr:rowOff>
    </xdr:from>
    <xdr:to>
      <xdr:col>0</xdr:col>
      <xdr:colOff>1163108</xdr:colOff>
      <xdr:row>10</xdr:row>
      <xdr:rowOff>82550</xdr:rowOff>
    </xdr:to>
    <xdr:pic>
      <xdr:nvPicPr>
        <xdr:cNvPr id="55" name="Рисунок 54">
          <a:extLst>
            <a:ext uri="{FF2B5EF4-FFF2-40B4-BE49-F238E27FC236}">
              <a16:creationId xmlns:a16="http://schemas.microsoft.com/office/drawing/2014/main" id="{00000000-0008-0000-0E00-000037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04775" y="13785850"/>
          <a:ext cx="1060450" cy="825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98425</xdr:colOff>
      <xdr:row>12</xdr:row>
      <xdr:rowOff>82550</xdr:rowOff>
    </xdr:from>
    <xdr:to>
      <xdr:col>0</xdr:col>
      <xdr:colOff>1156758</xdr:colOff>
      <xdr:row>17</xdr:row>
      <xdr:rowOff>82550</xdr:rowOff>
    </xdr:to>
    <xdr:pic>
      <xdr:nvPicPr>
        <xdr:cNvPr id="53" name="Рисунок 52">
          <a:extLst>
            <a:ext uri="{FF2B5EF4-FFF2-40B4-BE49-F238E27FC236}">
              <a16:creationId xmlns:a16="http://schemas.microsoft.com/office/drawing/2014/main" id="{00000000-0008-0000-0E00-000035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98425" y="14941550"/>
          <a:ext cx="1060450" cy="825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95250</xdr:colOff>
      <xdr:row>19</xdr:row>
      <xdr:rowOff>69850</xdr:rowOff>
    </xdr:from>
    <xdr:to>
      <xdr:col>0</xdr:col>
      <xdr:colOff>1153583</xdr:colOff>
      <xdr:row>24</xdr:row>
      <xdr:rowOff>69850</xdr:rowOff>
    </xdr:to>
    <xdr:pic>
      <xdr:nvPicPr>
        <xdr:cNvPr id="56" name="Рисунок 55">
          <a:extLst>
            <a:ext uri="{FF2B5EF4-FFF2-40B4-BE49-F238E27FC236}">
              <a16:creationId xmlns:a16="http://schemas.microsoft.com/office/drawing/2014/main" id="{00000000-0008-0000-0E00-000038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95250" y="16084550"/>
          <a:ext cx="1060450" cy="825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92075</xdr:colOff>
      <xdr:row>33</xdr:row>
      <xdr:rowOff>95250</xdr:rowOff>
    </xdr:from>
    <xdr:to>
      <xdr:col>0</xdr:col>
      <xdr:colOff>1150408</xdr:colOff>
      <xdr:row>38</xdr:row>
      <xdr:rowOff>104775</xdr:rowOff>
    </xdr:to>
    <xdr:pic>
      <xdr:nvPicPr>
        <xdr:cNvPr id="59" name="Рисунок 58">
          <a:extLst>
            <a:ext uri="{FF2B5EF4-FFF2-40B4-BE49-F238E27FC236}">
              <a16:creationId xmlns:a16="http://schemas.microsoft.com/office/drawing/2014/main" id="{00000000-0008-0000-0E00-00003B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92075" y="18421350"/>
          <a:ext cx="1060450" cy="835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82550</xdr:colOff>
      <xdr:row>47</xdr:row>
      <xdr:rowOff>76200</xdr:rowOff>
    </xdr:from>
    <xdr:to>
      <xdr:col>0</xdr:col>
      <xdr:colOff>1159933</xdr:colOff>
      <xdr:row>52</xdr:row>
      <xdr:rowOff>76200</xdr:rowOff>
    </xdr:to>
    <xdr:pic>
      <xdr:nvPicPr>
        <xdr:cNvPr id="61" name="Рисунок 60">
          <a:extLst>
            <a:ext uri="{FF2B5EF4-FFF2-40B4-BE49-F238E27FC236}">
              <a16:creationId xmlns:a16="http://schemas.microsoft.com/office/drawing/2014/main" id="{00000000-0008-0000-0E00-00003D000000}"/>
            </a:ext>
          </a:extLst>
        </xdr:cNvPr>
        <xdr:cNvPicPr>
          <a:picLocks noChangeAspect="1" noChangeArrowheads="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r="1739"/>
        <a:stretch/>
      </xdr:blipFill>
      <xdr:spPr bwMode="auto">
        <a:xfrm>
          <a:off x="82550" y="20713700"/>
          <a:ext cx="1079500" cy="825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38100</xdr:colOff>
      <xdr:row>40</xdr:row>
      <xdr:rowOff>53975</xdr:rowOff>
    </xdr:from>
    <xdr:to>
      <xdr:col>0</xdr:col>
      <xdr:colOff>1187983</xdr:colOff>
      <xdr:row>45</xdr:row>
      <xdr:rowOff>112077</xdr:rowOff>
    </xdr:to>
    <xdr:pic>
      <xdr:nvPicPr>
        <xdr:cNvPr id="62" name="Рисунок 61" descr="фреза-зол-мал.jpg">
          <a:extLst>
            <a:ext uri="{FF2B5EF4-FFF2-40B4-BE49-F238E27FC236}">
              <a16:creationId xmlns:a16="http://schemas.microsoft.com/office/drawing/2014/main" id="{00000000-0008-0000-0E00-00003E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8100" y="19535775"/>
          <a:ext cx="1152000" cy="883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25400</xdr:colOff>
      <xdr:row>26</xdr:row>
      <xdr:rowOff>22223</xdr:rowOff>
    </xdr:from>
    <xdr:to>
      <xdr:col>0</xdr:col>
      <xdr:colOff>1211283</xdr:colOff>
      <xdr:row>31</xdr:row>
      <xdr:rowOff>133183</xdr:rowOff>
    </xdr:to>
    <xdr:pic>
      <xdr:nvPicPr>
        <xdr:cNvPr id="63" name="Рисунок 62" descr="фреза-зел-мал.jpg">
          <a:extLst>
            <a:ext uri="{FF2B5EF4-FFF2-40B4-BE49-F238E27FC236}">
              <a16:creationId xmlns:a16="http://schemas.microsoft.com/office/drawing/2014/main" id="{00000000-0008-0000-0E00-00003F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25400" y="17192623"/>
          <a:ext cx="1188000" cy="936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346076</xdr:colOff>
      <xdr:row>4</xdr:row>
      <xdr:rowOff>82550</xdr:rowOff>
    </xdr:from>
    <xdr:to>
      <xdr:col>1</xdr:col>
      <xdr:colOff>171451</xdr:colOff>
      <xdr:row>14</xdr:row>
      <xdr:rowOff>63499</xdr:rowOff>
    </xdr:to>
    <xdr:pic>
      <xdr:nvPicPr>
        <xdr:cNvPr id="2" name="Рисунок 1" descr="диск с напаянными сегментами.jp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346076" y="641350"/>
          <a:ext cx="1997075" cy="17589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38101</xdr:colOff>
      <xdr:row>5</xdr:row>
      <xdr:rowOff>31750</xdr:rowOff>
    </xdr:from>
    <xdr:to>
      <xdr:col>0</xdr:col>
      <xdr:colOff>1196050</xdr:colOff>
      <xdr:row>10</xdr:row>
      <xdr:rowOff>69850</xdr:rowOff>
    </xdr:to>
    <xdr:pic>
      <xdr:nvPicPr>
        <xdr:cNvPr id="2" name="Рисунок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1" y="1241425"/>
          <a:ext cx="1157949" cy="11239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571500</xdr:colOff>
      <xdr:row>6</xdr:row>
      <xdr:rowOff>28575</xdr:rowOff>
    </xdr:from>
    <xdr:to>
      <xdr:col>5</xdr:col>
      <xdr:colOff>816543</xdr:colOff>
      <xdr:row>6</xdr:row>
      <xdr:rowOff>1828575</xdr:rowOff>
    </xdr:to>
    <xdr:pic>
      <xdr:nvPicPr>
        <xdr:cNvPr id="2" name="Рисунок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67100" y="2781300"/>
          <a:ext cx="1800000" cy="1800000"/>
        </a:xfrm>
        <a:prstGeom prst="rect">
          <a:avLst/>
        </a:prstGeom>
      </xdr:spPr>
    </xdr:pic>
    <xdr:clientData/>
  </xdr:twoCellAnchor>
  <xdr:twoCellAnchor editAs="oneCell">
    <xdr:from>
      <xdr:col>5</xdr:col>
      <xdr:colOff>609600</xdr:colOff>
      <xdr:row>6</xdr:row>
      <xdr:rowOff>19050</xdr:rowOff>
    </xdr:from>
    <xdr:to>
      <xdr:col>6</xdr:col>
      <xdr:colOff>1221357</xdr:colOff>
      <xdr:row>6</xdr:row>
      <xdr:rowOff>1819050</xdr:rowOff>
    </xdr:to>
    <xdr:pic>
      <xdr:nvPicPr>
        <xdr:cNvPr id="4" name="Рисунок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43500" y="2771775"/>
          <a:ext cx="1800000" cy="1800000"/>
        </a:xfrm>
        <a:prstGeom prst="rect">
          <a:avLst/>
        </a:prstGeom>
      </xdr:spPr>
    </xdr:pic>
    <xdr:clientData/>
  </xdr:twoCellAnchor>
  <xdr:twoCellAnchor editAs="oneCell">
    <xdr:from>
      <xdr:col>3</xdr:col>
      <xdr:colOff>419100</xdr:colOff>
      <xdr:row>16</xdr:row>
      <xdr:rowOff>19050</xdr:rowOff>
    </xdr:from>
    <xdr:to>
      <xdr:col>5</xdr:col>
      <xdr:colOff>664143</xdr:colOff>
      <xdr:row>16</xdr:row>
      <xdr:rowOff>1819050</xdr:rowOff>
    </xdr:to>
    <xdr:pic>
      <xdr:nvPicPr>
        <xdr:cNvPr id="7" name="Рисунок 6"/>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314700" y="6905625"/>
          <a:ext cx="1800000" cy="1800000"/>
        </a:xfrm>
        <a:prstGeom prst="rect">
          <a:avLst/>
        </a:prstGeom>
      </xdr:spPr>
    </xdr:pic>
    <xdr:clientData/>
  </xdr:twoCellAnchor>
  <xdr:twoCellAnchor editAs="oneCell">
    <xdr:from>
      <xdr:col>5</xdr:col>
      <xdr:colOff>609600</xdr:colOff>
      <xdr:row>16</xdr:row>
      <xdr:rowOff>9525</xdr:rowOff>
    </xdr:from>
    <xdr:to>
      <xdr:col>6</xdr:col>
      <xdr:colOff>1221357</xdr:colOff>
      <xdr:row>16</xdr:row>
      <xdr:rowOff>1809525</xdr:rowOff>
    </xdr:to>
    <xdr:pic>
      <xdr:nvPicPr>
        <xdr:cNvPr id="8" name="Рисунок 7"/>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43500" y="6896100"/>
          <a:ext cx="1800000" cy="1800000"/>
        </a:xfrm>
        <a:prstGeom prst="rect">
          <a:avLst/>
        </a:prstGeom>
      </xdr:spPr>
    </xdr:pic>
    <xdr:clientData/>
  </xdr:twoCellAnchor>
  <xdr:twoCellAnchor editAs="oneCell">
    <xdr:from>
      <xdr:col>3</xdr:col>
      <xdr:colOff>371475</xdr:colOff>
      <xdr:row>25</xdr:row>
      <xdr:rowOff>19050</xdr:rowOff>
    </xdr:from>
    <xdr:to>
      <xdr:col>5</xdr:col>
      <xdr:colOff>616518</xdr:colOff>
      <xdr:row>25</xdr:row>
      <xdr:rowOff>1819050</xdr:rowOff>
    </xdr:to>
    <xdr:pic>
      <xdr:nvPicPr>
        <xdr:cNvPr id="11" name="Рисунок 10"/>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267075" y="11563350"/>
          <a:ext cx="1800000" cy="1800000"/>
        </a:xfrm>
        <a:prstGeom prst="rect">
          <a:avLst/>
        </a:prstGeom>
      </xdr:spPr>
    </xdr:pic>
    <xdr:clientData/>
  </xdr:twoCellAnchor>
  <xdr:twoCellAnchor editAs="oneCell">
    <xdr:from>
      <xdr:col>3</xdr:col>
      <xdr:colOff>504825</xdr:colOff>
      <xdr:row>36</xdr:row>
      <xdr:rowOff>19050</xdr:rowOff>
    </xdr:from>
    <xdr:to>
      <xdr:col>5</xdr:col>
      <xdr:colOff>749868</xdr:colOff>
      <xdr:row>36</xdr:row>
      <xdr:rowOff>1819050</xdr:rowOff>
    </xdr:to>
    <xdr:pic>
      <xdr:nvPicPr>
        <xdr:cNvPr id="15" name="Рисунок 1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400425" y="16392525"/>
          <a:ext cx="1800000" cy="1800000"/>
        </a:xfrm>
        <a:prstGeom prst="rect">
          <a:avLst/>
        </a:prstGeom>
      </xdr:spPr>
    </xdr:pic>
    <xdr:clientData/>
  </xdr:twoCellAnchor>
  <xdr:twoCellAnchor editAs="oneCell">
    <xdr:from>
      <xdr:col>5</xdr:col>
      <xdr:colOff>609600</xdr:colOff>
      <xdr:row>36</xdr:row>
      <xdr:rowOff>19050</xdr:rowOff>
    </xdr:from>
    <xdr:to>
      <xdr:col>6</xdr:col>
      <xdr:colOff>1221357</xdr:colOff>
      <xdr:row>36</xdr:row>
      <xdr:rowOff>1819050</xdr:rowOff>
    </xdr:to>
    <xdr:pic>
      <xdr:nvPicPr>
        <xdr:cNvPr id="16" name="Рисунок 15"/>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43500" y="16392525"/>
          <a:ext cx="1800000" cy="1800000"/>
        </a:xfrm>
        <a:prstGeom prst="rect">
          <a:avLst/>
        </a:prstGeom>
      </xdr:spPr>
    </xdr:pic>
    <xdr:clientData/>
  </xdr:twoCellAnchor>
  <xdr:twoCellAnchor editAs="oneCell">
    <xdr:from>
      <xdr:col>5</xdr:col>
      <xdr:colOff>638175</xdr:colOff>
      <xdr:row>25</xdr:row>
      <xdr:rowOff>19050</xdr:rowOff>
    </xdr:from>
    <xdr:to>
      <xdr:col>6</xdr:col>
      <xdr:colOff>1155195</xdr:colOff>
      <xdr:row>25</xdr:row>
      <xdr:rowOff>1819050</xdr:rowOff>
    </xdr:to>
    <xdr:pic>
      <xdr:nvPicPr>
        <xdr:cNvPr id="3" name="Рисунок 2"/>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20638" t="26987" r="22212" b="12688"/>
        <a:stretch/>
      </xdr:blipFill>
      <xdr:spPr>
        <a:xfrm>
          <a:off x="5172075" y="11525250"/>
          <a:ext cx="1705263" cy="1800000"/>
        </a:xfrm>
        <a:prstGeom prst="rect">
          <a:avLst/>
        </a:prstGeom>
      </xdr:spPr>
    </xdr:pic>
    <xdr:clientData/>
  </xdr:twoCellAnchor>
  <xdr:twoCellAnchor editAs="oneCell">
    <xdr:from>
      <xdr:col>3</xdr:col>
      <xdr:colOff>738182</xdr:colOff>
      <xdr:row>46</xdr:row>
      <xdr:rowOff>214307</xdr:rowOff>
    </xdr:from>
    <xdr:to>
      <xdr:col>5</xdr:col>
      <xdr:colOff>722493</xdr:colOff>
      <xdr:row>46</xdr:row>
      <xdr:rowOff>1654307</xdr:rowOff>
    </xdr:to>
    <xdr:pic>
      <xdr:nvPicPr>
        <xdr:cNvPr id="5" name="Рисунок 4"/>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27880" t="28952" r="28922" b="30760"/>
        <a:stretch/>
      </xdr:blipFill>
      <xdr:spPr>
        <a:xfrm>
          <a:off x="3559963" y="21443151"/>
          <a:ext cx="1544030" cy="1440000"/>
        </a:xfrm>
        <a:prstGeom prst="rect">
          <a:avLst/>
        </a:prstGeom>
      </xdr:spPr>
    </xdr:pic>
    <xdr:clientData/>
  </xdr:twoCellAnchor>
  <xdr:twoCellAnchor editAs="oneCell">
    <xdr:from>
      <xdr:col>5</xdr:col>
      <xdr:colOff>773899</xdr:colOff>
      <xdr:row>46</xdr:row>
      <xdr:rowOff>23813</xdr:rowOff>
    </xdr:from>
    <xdr:to>
      <xdr:col>6</xdr:col>
      <xdr:colOff>1357307</xdr:colOff>
      <xdr:row>46</xdr:row>
      <xdr:rowOff>1823813</xdr:rowOff>
    </xdr:to>
    <xdr:pic>
      <xdr:nvPicPr>
        <xdr:cNvPr id="9" name="Рисунок 8"/>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16946" t="18521" r="20468" b="17979"/>
        <a:stretch/>
      </xdr:blipFill>
      <xdr:spPr>
        <a:xfrm>
          <a:off x="5155399" y="21252657"/>
          <a:ext cx="1774033" cy="180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27615</xdr:colOff>
      <xdr:row>4</xdr:row>
      <xdr:rowOff>28575</xdr:rowOff>
    </xdr:from>
    <xdr:to>
      <xdr:col>1</xdr:col>
      <xdr:colOff>380997</xdr:colOff>
      <xdr:row>19</xdr:row>
      <xdr:rowOff>119700</xdr:rowOff>
    </xdr:to>
    <xdr:pic>
      <xdr:nvPicPr>
        <xdr:cNvPr id="3" name="Рисунок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004" t="11708" r="3068" b="16236"/>
        <a:stretch/>
      </xdr:blipFill>
      <xdr:spPr>
        <a:xfrm rot="5400000">
          <a:off x="-746131" y="6507796"/>
          <a:ext cx="2520000" cy="972507"/>
        </a:xfrm>
        <a:prstGeom prst="rect">
          <a:avLst/>
        </a:prstGeom>
      </xdr:spPr>
    </xdr:pic>
    <xdr:clientData/>
  </xdr:twoCellAnchor>
  <xdr:twoCellAnchor editAs="oneCell">
    <xdr:from>
      <xdr:col>1</xdr:col>
      <xdr:colOff>523086</xdr:colOff>
      <xdr:row>4</xdr:row>
      <xdr:rowOff>27027</xdr:rowOff>
    </xdr:from>
    <xdr:to>
      <xdr:col>3</xdr:col>
      <xdr:colOff>468625</xdr:colOff>
      <xdr:row>19</xdr:row>
      <xdr:rowOff>118152</xdr:rowOff>
    </xdr:to>
    <xdr:pic>
      <xdr:nvPicPr>
        <xdr:cNvPr id="4" name="Рисунок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5400000">
          <a:off x="407431" y="6467282"/>
          <a:ext cx="2520000" cy="1050439"/>
        </a:xfrm>
        <a:prstGeom prst="rect">
          <a:avLst/>
        </a:prstGeom>
      </xdr:spPr>
    </xdr:pic>
    <xdr:clientData/>
  </xdr:twoCellAnchor>
  <xdr:twoCellAnchor editAs="oneCell">
    <xdr:from>
      <xdr:col>3</xdr:col>
      <xdr:colOff>629748</xdr:colOff>
      <xdr:row>4</xdr:row>
      <xdr:rowOff>43563</xdr:rowOff>
    </xdr:from>
    <xdr:to>
      <xdr:col>4</xdr:col>
      <xdr:colOff>513735</xdr:colOff>
      <xdr:row>19</xdr:row>
      <xdr:rowOff>134688</xdr:rowOff>
    </xdr:to>
    <xdr:pic>
      <xdr:nvPicPr>
        <xdr:cNvPr id="6" name="Рисунок 5"/>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5400000">
          <a:off x="1616792" y="6486019"/>
          <a:ext cx="2520000" cy="1046037"/>
        </a:xfrm>
        <a:prstGeom prst="rect">
          <a:avLst/>
        </a:prstGeom>
      </xdr:spPr>
    </xdr:pic>
    <xdr:clientData/>
  </xdr:twoCellAnchor>
  <xdr:twoCellAnchor editAs="oneCell">
    <xdr:from>
      <xdr:col>4</xdr:col>
      <xdr:colOff>647700</xdr:colOff>
      <xdr:row>4</xdr:row>
      <xdr:rowOff>66673</xdr:rowOff>
    </xdr:from>
    <xdr:to>
      <xdr:col>5</xdr:col>
      <xdr:colOff>830400</xdr:colOff>
      <xdr:row>12</xdr:row>
      <xdr:rowOff>57199</xdr:rowOff>
    </xdr:to>
    <xdr:pic>
      <xdr:nvPicPr>
        <xdr:cNvPr id="7" name="Рисунок 6"/>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1245" t="6775" r="8388" b="6739"/>
        <a:stretch/>
      </xdr:blipFill>
      <xdr:spPr>
        <a:xfrm>
          <a:off x="3533775" y="5772148"/>
          <a:ext cx="1440000" cy="1285926"/>
        </a:xfrm>
        <a:prstGeom prst="rect">
          <a:avLst/>
        </a:prstGeom>
      </xdr:spPr>
    </xdr:pic>
    <xdr:clientData/>
  </xdr:twoCellAnchor>
  <xdr:twoCellAnchor editAs="oneCell">
    <xdr:from>
      <xdr:col>6</xdr:col>
      <xdr:colOff>19050</xdr:colOff>
      <xdr:row>4</xdr:row>
      <xdr:rowOff>19048</xdr:rowOff>
    </xdr:from>
    <xdr:to>
      <xdr:col>7</xdr:col>
      <xdr:colOff>694674</xdr:colOff>
      <xdr:row>13</xdr:row>
      <xdr:rowOff>1723</xdr:rowOff>
    </xdr:to>
    <xdr:pic>
      <xdr:nvPicPr>
        <xdr:cNvPr id="8" name="Рисунок 7"/>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0930" t="11245" r="7089" b="8719"/>
        <a:stretch/>
      </xdr:blipFill>
      <xdr:spPr>
        <a:xfrm>
          <a:off x="5114925" y="5724523"/>
          <a:ext cx="1428099" cy="1440000"/>
        </a:xfrm>
        <a:prstGeom prst="rect">
          <a:avLst/>
        </a:prstGeom>
      </xdr:spPr>
    </xdr:pic>
    <xdr:clientData/>
  </xdr:twoCellAnchor>
  <xdr:twoCellAnchor editAs="oneCell">
    <xdr:from>
      <xdr:col>4</xdr:col>
      <xdr:colOff>838200</xdr:colOff>
      <xdr:row>13</xdr:row>
      <xdr:rowOff>28573</xdr:rowOff>
    </xdr:from>
    <xdr:to>
      <xdr:col>7</xdr:col>
      <xdr:colOff>170676</xdr:colOff>
      <xdr:row>19</xdr:row>
      <xdr:rowOff>137023</xdr:rowOff>
    </xdr:to>
    <xdr:pic>
      <xdr:nvPicPr>
        <xdr:cNvPr id="10" name="Рисунок 9"/>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10583" b="6734"/>
        <a:stretch/>
      </xdr:blipFill>
      <xdr:spPr>
        <a:xfrm>
          <a:off x="3724275" y="7191373"/>
          <a:ext cx="2399526" cy="108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116413</xdr:colOff>
      <xdr:row>4</xdr:row>
      <xdr:rowOff>5</xdr:rowOff>
    </xdr:from>
    <xdr:to>
      <xdr:col>0</xdr:col>
      <xdr:colOff>2296580</xdr:colOff>
      <xdr:row>14</xdr:row>
      <xdr:rowOff>131584</xdr:rowOff>
    </xdr:to>
    <xdr:pic>
      <xdr:nvPicPr>
        <xdr:cNvPr id="2" name="Рисунок 1">
          <a:extLst>
            <a:ext uri="{FF2B5EF4-FFF2-40B4-BE49-F238E27FC236}">
              <a16:creationId xmlns:a16="http://schemas.microsoft.com/office/drawing/2014/main" id="{528A183E-B401-4E0B-8E98-2EFAB9B67C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413" y="6339422"/>
          <a:ext cx="2180167" cy="1719079"/>
        </a:xfrm>
        <a:prstGeom prst="rect">
          <a:avLst/>
        </a:prstGeom>
      </xdr:spPr>
    </xdr:pic>
    <xdr:clientData/>
  </xdr:twoCellAnchor>
  <xdr:twoCellAnchor editAs="oneCell">
    <xdr:from>
      <xdr:col>0</xdr:col>
      <xdr:colOff>2579159</xdr:colOff>
      <xdr:row>3</xdr:row>
      <xdr:rowOff>2254256</xdr:rowOff>
    </xdr:from>
    <xdr:to>
      <xdr:col>1</xdr:col>
      <xdr:colOff>778346</xdr:colOff>
      <xdr:row>15</xdr:row>
      <xdr:rowOff>840</xdr:rowOff>
    </xdr:to>
    <xdr:pic>
      <xdr:nvPicPr>
        <xdr:cNvPr id="3" name="Рисунок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79159" y="6318256"/>
          <a:ext cx="1808104" cy="1800000"/>
        </a:xfrm>
        <a:prstGeom prst="rect">
          <a:avLst/>
        </a:prstGeom>
      </xdr:spPr>
    </xdr:pic>
    <xdr:clientData/>
  </xdr:twoCellAnchor>
  <xdr:twoCellAnchor editAs="oneCell">
    <xdr:from>
      <xdr:col>2</xdr:col>
      <xdr:colOff>412750</xdr:colOff>
      <xdr:row>3</xdr:row>
      <xdr:rowOff>2190749</xdr:rowOff>
    </xdr:from>
    <xdr:to>
      <xdr:col>3</xdr:col>
      <xdr:colOff>615867</xdr:colOff>
      <xdr:row>14</xdr:row>
      <xdr:rowOff>96083</xdr:rowOff>
    </xdr:to>
    <xdr:pic>
      <xdr:nvPicPr>
        <xdr:cNvPr id="4" name="Рисунок 3"/>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0717" t="9407" r="29294" b="18861"/>
        <a:stretch/>
      </xdr:blipFill>
      <xdr:spPr>
        <a:xfrm>
          <a:off x="4762500" y="6254749"/>
          <a:ext cx="1018033" cy="1800000"/>
        </a:xfrm>
        <a:prstGeom prst="rect">
          <a:avLst/>
        </a:prstGeom>
      </xdr:spPr>
    </xdr:pic>
    <xdr:clientData/>
  </xdr:twoCellAnchor>
  <xdr:twoCellAnchor editAs="oneCell">
    <xdr:from>
      <xdr:col>3</xdr:col>
      <xdr:colOff>793759</xdr:colOff>
      <xdr:row>3</xdr:row>
      <xdr:rowOff>2211916</xdr:rowOff>
    </xdr:from>
    <xdr:to>
      <xdr:col>4</xdr:col>
      <xdr:colOff>817977</xdr:colOff>
      <xdr:row>14</xdr:row>
      <xdr:rowOff>117250</xdr:rowOff>
    </xdr:to>
    <xdr:pic>
      <xdr:nvPicPr>
        <xdr:cNvPr id="5" name="Рисунок 4"/>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6621" t="18227" r="29398" b="20625"/>
        <a:stretch/>
      </xdr:blipFill>
      <xdr:spPr>
        <a:xfrm>
          <a:off x="5958426" y="6275916"/>
          <a:ext cx="1315384" cy="180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1248832</xdr:colOff>
      <xdr:row>3</xdr:row>
      <xdr:rowOff>21166</xdr:rowOff>
    </xdr:from>
    <xdr:to>
      <xdr:col>7</xdr:col>
      <xdr:colOff>198857</xdr:colOff>
      <xdr:row>3</xdr:row>
      <xdr:rowOff>2181166</xdr:rowOff>
    </xdr:to>
    <xdr:pic>
      <xdr:nvPicPr>
        <xdr:cNvPr id="2" name="Рисунок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6167" r="18177" b="17685"/>
        <a:stretch/>
      </xdr:blipFill>
      <xdr:spPr>
        <a:xfrm>
          <a:off x="3725332" y="2106083"/>
          <a:ext cx="1722858" cy="2160000"/>
        </a:xfrm>
        <a:prstGeom prst="rect">
          <a:avLst/>
        </a:prstGeom>
      </xdr:spPr>
    </xdr:pic>
    <xdr:clientData/>
  </xdr:twoCellAnchor>
  <xdr:twoCellAnchor editAs="oneCell">
    <xdr:from>
      <xdr:col>7</xdr:col>
      <xdr:colOff>349274</xdr:colOff>
      <xdr:row>3</xdr:row>
      <xdr:rowOff>52917</xdr:rowOff>
    </xdr:from>
    <xdr:to>
      <xdr:col>8</xdr:col>
      <xdr:colOff>1073136</xdr:colOff>
      <xdr:row>3</xdr:row>
      <xdr:rowOff>2117683</xdr:rowOff>
    </xdr:to>
    <xdr:pic>
      <xdr:nvPicPr>
        <xdr:cNvPr id="3" name="Рисунок 2"/>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3029" t="25486" r="22585"/>
        <a:stretch/>
      </xdr:blipFill>
      <xdr:spPr>
        <a:xfrm>
          <a:off x="5408107" y="2137834"/>
          <a:ext cx="1507029" cy="2064766"/>
        </a:xfrm>
        <a:prstGeom prst="rect">
          <a:avLst/>
        </a:prstGeom>
      </xdr:spPr>
    </xdr:pic>
    <xdr:clientData/>
  </xdr:twoCellAnchor>
  <xdr:twoCellAnchor editAs="oneCell">
    <xdr:from>
      <xdr:col>4</xdr:col>
      <xdr:colOff>984276</xdr:colOff>
      <xdr:row>37</xdr:row>
      <xdr:rowOff>21166</xdr:rowOff>
    </xdr:from>
    <xdr:to>
      <xdr:col>7</xdr:col>
      <xdr:colOff>150714</xdr:colOff>
      <xdr:row>37</xdr:row>
      <xdr:rowOff>2181166</xdr:rowOff>
    </xdr:to>
    <xdr:pic>
      <xdr:nvPicPr>
        <xdr:cNvPr id="4" name="Рисунок 3"/>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39734" b="32874"/>
        <a:stretch/>
      </xdr:blipFill>
      <xdr:spPr>
        <a:xfrm>
          <a:off x="3460776" y="11472333"/>
          <a:ext cx="1939271" cy="2160000"/>
        </a:xfrm>
        <a:prstGeom prst="rect">
          <a:avLst/>
        </a:prstGeom>
      </xdr:spPr>
    </xdr:pic>
    <xdr:clientData/>
  </xdr:twoCellAnchor>
  <xdr:twoCellAnchor editAs="oneCell">
    <xdr:from>
      <xdr:col>7</xdr:col>
      <xdr:colOff>423334</xdr:colOff>
      <xdr:row>37</xdr:row>
      <xdr:rowOff>10583</xdr:rowOff>
    </xdr:from>
    <xdr:to>
      <xdr:col>8</xdr:col>
      <xdr:colOff>1097306</xdr:colOff>
      <xdr:row>37</xdr:row>
      <xdr:rowOff>2170583</xdr:rowOff>
    </xdr:to>
    <xdr:pic>
      <xdr:nvPicPr>
        <xdr:cNvPr id="5" name="Рисунок 4"/>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4009" t="21559" r="23074"/>
        <a:stretch/>
      </xdr:blipFill>
      <xdr:spPr>
        <a:xfrm>
          <a:off x="5482167" y="11461750"/>
          <a:ext cx="1457139" cy="216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88900</xdr:colOff>
      <xdr:row>6</xdr:row>
      <xdr:rowOff>38100</xdr:rowOff>
    </xdr:from>
    <xdr:to>
      <xdr:col>1</xdr:col>
      <xdr:colOff>635000</xdr:colOff>
      <xdr:row>12</xdr:row>
      <xdr:rowOff>101600</xdr:rowOff>
    </xdr:to>
    <xdr:pic>
      <xdr:nvPicPr>
        <xdr:cNvPr id="3" name="Рисунок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 y="1511300"/>
          <a:ext cx="1168400" cy="11684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10582</xdr:colOff>
      <xdr:row>3</xdr:row>
      <xdr:rowOff>19050</xdr:rowOff>
    </xdr:from>
    <xdr:to>
      <xdr:col>6</xdr:col>
      <xdr:colOff>547156</xdr:colOff>
      <xdr:row>3</xdr:row>
      <xdr:rowOff>1819050</xdr:rowOff>
    </xdr:to>
    <xdr:pic>
      <xdr:nvPicPr>
        <xdr:cNvPr id="2" name="Рисунок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2230" b="9191"/>
        <a:stretch/>
      </xdr:blipFill>
      <xdr:spPr>
        <a:xfrm>
          <a:off x="3513665" y="1797050"/>
          <a:ext cx="1245658" cy="1800000"/>
        </a:xfrm>
        <a:prstGeom prst="rect">
          <a:avLst/>
        </a:prstGeom>
      </xdr:spPr>
    </xdr:pic>
    <xdr:clientData/>
  </xdr:twoCellAnchor>
  <xdr:twoCellAnchor editAs="oneCell">
    <xdr:from>
      <xdr:col>6</xdr:col>
      <xdr:colOff>581021</xdr:colOff>
      <xdr:row>3</xdr:row>
      <xdr:rowOff>9525</xdr:rowOff>
    </xdr:from>
    <xdr:to>
      <xdr:col>8</xdr:col>
      <xdr:colOff>364063</xdr:colOff>
      <xdr:row>3</xdr:row>
      <xdr:rowOff>1809525</xdr:rowOff>
    </xdr:to>
    <xdr:pic>
      <xdr:nvPicPr>
        <xdr:cNvPr id="3" name="Рисунок 2"/>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8520" r="19568"/>
        <a:stretch/>
      </xdr:blipFill>
      <xdr:spPr>
        <a:xfrm>
          <a:off x="4793188" y="1787525"/>
          <a:ext cx="1116542" cy="1800000"/>
        </a:xfrm>
        <a:prstGeom prst="rect">
          <a:avLst/>
        </a:prstGeom>
      </xdr:spPr>
    </xdr:pic>
    <xdr:clientData/>
  </xdr:twoCellAnchor>
  <xdr:twoCellAnchor editAs="oneCell">
    <xdr:from>
      <xdr:col>8</xdr:col>
      <xdr:colOff>391581</xdr:colOff>
      <xdr:row>3</xdr:row>
      <xdr:rowOff>9525</xdr:rowOff>
    </xdr:from>
    <xdr:to>
      <xdr:col>9</xdr:col>
      <xdr:colOff>643463</xdr:colOff>
      <xdr:row>3</xdr:row>
      <xdr:rowOff>1809525</xdr:rowOff>
    </xdr:to>
    <xdr:pic>
      <xdr:nvPicPr>
        <xdr:cNvPr id="4" name="Рисунок 3"/>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5564" t="15686" r="17034"/>
        <a:stretch/>
      </xdr:blipFill>
      <xdr:spPr>
        <a:xfrm>
          <a:off x="5937248" y="1787525"/>
          <a:ext cx="1119715" cy="1800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571482</xdr:colOff>
      <xdr:row>3</xdr:row>
      <xdr:rowOff>19050</xdr:rowOff>
    </xdr:from>
    <xdr:to>
      <xdr:col>8</xdr:col>
      <xdr:colOff>210530</xdr:colOff>
      <xdr:row>3</xdr:row>
      <xdr:rowOff>1819050</xdr:rowOff>
    </xdr:to>
    <xdr:pic>
      <xdr:nvPicPr>
        <xdr:cNvPr id="6" name="Рисунок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47149" y="1807633"/>
          <a:ext cx="1014881" cy="1800000"/>
        </a:xfrm>
        <a:prstGeom prst="rect">
          <a:avLst/>
        </a:prstGeom>
      </xdr:spPr>
    </xdr:pic>
    <xdr:clientData/>
  </xdr:twoCellAnchor>
  <xdr:twoCellAnchor editAs="oneCell">
    <xdr:from>
      <xdr:col>5</xdr:col>
      <xdr:colOff>84649</xdr:colOff>
      <xdr:row>3</xdr:row>
      <xdr:rowOff>21167</xdr:rowOff>
    </xdr:from>
    <xdr:to>
      <xdr:col>6</xdr:col>
      <xdr:colOff>356315</xdr:colOff>
      <xdr:row>3</xdr:row>
      <xdr:rowOff>1821167</xdr:rowOff>
    </xdr:to>
    <xdr:pic>
      <xdr:nvPicPr>
        <xdr:cNvPr id="8" name="Рисунок 7"/>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19482" y="1809750"/>
          <a:ext cx="1012500" cy="1800000"/>
        </a:xfrm>
        <a:prstGeom prst="rect">
          <a:avLst/>
        </a:prstGeom>
      </xdr:spPr>
    </xdr:pic>
    <xdr:clientData/>
  </xdr:twoCellAnchor>
  <xdr:twoCellAnchor editAs="oneCell">
    <xdr:from>
      <xdr:col>8</xdr:col>
      <xdr:colOff>402150</xdr:colOff>
      <xdr:row>3</xdr:row>
      <xdr:rowOff>21166</xdr:rowOff>
    </xdr:from>
    <xdr:to>
      <xdr:col>9</xdr:col>
      <xdr:colOff>525650</xdr:colOff>
      <xdr:row>3</xdr:row>
      <xdr:rowOff>1821166</xdr:rowOff>
    </xdr:to>
    <xdr:pic>
      <xdr:nvPicPr>
        <xdr:cNvPr id="9" name="Рисунок 8"/>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053650" y="1809749"/>
          <a:ext cx="1012500" cy="180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C:/Users/Serg/Desktop/D:/&#1080;&#1086;&#1088;&#1083;&#1086;&#1074;&#1072;/&#1052;&#1086;&#1080;%20&#1076;&#1086;&#1082;&#1091;&#1084;&#1077;&#1085;&#1090;&#1099;/&#1059;&#1085;&#1080;&#1074;&#1077;&#1088;&#1089;&#1072;&#1083;&#1100;&#1085;&#1086;&#1077;%20&#1087;&#1088;&#1080;&#1083;&#1086;&#1078;&#1077;&#1085;&#1080;&#1077;%20-%20&#1047;&#1072;&#1074;&#1086;&#1076;&#1089;&#1082;&#1080;&#1077;%20&#1094;&#1077;&#1085;&#1099;%20&#1085;&#1072;%20&#1089;&#1077;&#1075;&#1084;&#1077;&#1085;&#1090;&#1099;%2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C:/&#1080;&#1086;&#1088;&#1083;&#1086;&#1074;&#1072;/&#1052;&#1086;&#1080;%20&#1076;&#1086;&#1082;&#1091;&#1084;&#1077;&#1085;&#1090;&#1099;/&#1059;&#1085;&#1080;&#1074;&#1077;&#1088;&#1089;&#1072;&#1083;&#1100;&#1085;&#1086;&#1077;%20&#1087;&#1088;&#1080;&#1083;&#1086;&#1078;&#1077;&#1085;&#1080;&#1077;%20-%20&#1047;&#1072;&#1074;&#1086;&#1076;&#1089;&#1082;&#1080;&#1077;%20&#1094;&#1077;&#1085;&#1099;%20&#1085;&#1072;%20&#1089;&#1077;&#1075;&#1084;&#1077;&#1085;&#1090;&#1099;%2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C:/Users/&#1040;&#1044;&#1077;&#1084;&#1080;&#1076;&#1086;&#1074;/Desktop/07.06.2018%20&#1055;&#1088;&#1072;&#1081;&#1089;%20&#1043;&#1050;%20&#1040;&#1044;&#1045;&#1051;&#1068;%20-%20&#1054;&#1073;&#1097;&#1080;&#1081;.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C:/Users/&#1070;&#1055;&#1072;&#1096;&#1072;&#1077;&#1074;/Desktop/&#1055;&#1088;&#1072;&#1081;&#1089;%20-%20&#1040;&#1076;&#1077;&#1083;&#1100;%20(&#1055;&#1088;&#1086;&#1077;&#1082;&#1090;)/07.06.2018%20&#1055;&#1088;&#1072;&#1081;&#1089;%20&#1043;&#1050;%20&#1040;&#1044;&#1045;&#1051;&#1068;%20-%20&#1054;&#1073;&#1097;&#1080;&#108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F, MIX"/>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F, MIX"/>
      <sheetName val="BFE, MIX-E"/>
      <sheetName val="WF"/>
      <sheetName val="WFE"/>
      <sheetName val="FF, FC"/>
      <sheetName val="FB, FA"/>
      <sheetName val="FFE, FBE, FAE"/>
      <sheetName val="FT ПНжБ"/>
      <sheetName val="GB"/>
      <sheetName val="SJ"/>
      <sheetName val="SG"/>
      <sheetName val="SGE"/>
      <sheetName val="MG"/>
      <sheetName val="MGE"/>
      <sheetName val="DG"/>
      <sheetName val="HG, TG, GG"/>
      <sheetName val="HGE"/>
      <sheetName val="PG, CG, CT"/>
      <sheetName val="SM, HM, CM, GM, PM"/>
      <sheetName val="SME, HME, GME"/>
      <sheetName val="SS, HS, ML, SL"/>
      <sheetName val="SSE"/>
      <sheetName val="BR, BG, SR, CR"/>
    </sheetNames>
    <sheetDataSet>
      <sheetData sheetId="0" refreshError="1">
        <row r="6">
          <cell r="D6">
            <v>44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главление"/>
      <sheetName val="Коронки DH"/>
      <sheetName val="Подрозетники"/>
      <sheetName val="Кольцевые коронки"/>
      <sheetName val="Коронки MIX"/>
      <sheetName val="Коронки BKF 600"/>
      <sheetName val="Коронки BKF 400S"/>
      <sheetName val="Коронки BKF 500,300"/>
      <sheetName val="Стенорезные диски"/>
      <sheetName val="Диски Шовнарезчиков"/>
      <sheetName val="Сухорезы"/>
      <sheetName val="Чашки УШМ"/>
      <sheetName val="Шлифовка"/>
      <sheetName val="Шлифовка USW "/>
      <sheetName val="ФАТ Анверки"/>
      <sheetName val="Черепашки"/>
      <sheetName val="Шлиф Импорт "/>
      <sheetName val="Нарезчики швов Lissmac"/>
      <sheetName val="Cardi"/>
      <sheetName val="Сверлилки Lissmac"/>
      <sheetName val="Lissmac070612"/>
      <sheetName val="HUSQVARNA"/>
      <sheetName val="WEKA"/>
      <sheetName val="ПРОЧЕЕ обоудование"/>
      <sheetName val="Крепежные элементы"/>
      <sheetName val="Канат"/>
      <sheetName val="Корпуса шлиф"/>
      <sheetName val="Корпуса дисков"/>
      <sheetName val="Корпуса коронок"/>
      <sheetName val="Шлиф сегменты"/>
      <sheetName val="Кор сегменты"/>
      <sheetName val="Cегменты WF"/>
      <sheetName val="Сегменты FF, FB, FС"/>
      <sheetName val="Материалы для пайки"/>
      <sheetName val="Сменные модули "/>
      <sheetName val="адаптеры HILTI"/>
      <sheetName val="Диски Hitachi"/>
    </sheetNames>
    <sheetDataSet>
      <sheetData sheetId="0" refreshError="1">
        <row r="2">
          <cell r="F2" t="str">
            <v>Адрес: 124498, г. Москва, г. Зеленоград, Георгиевский проспект, дом 5, этаж 1-й, помещение 101</v>
          </cell>
        </row>
        <row r="3">
          <cell r="F3" t="str">
            <v>Контакты: 8 (495) 984 24 90, client@adelmsk.ru</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главление"/>
      <sheetName val="Коронки DH"/>
      <sheetName val="Подрозетники"/>
      <sheetName val="Кольцевые коронки"/>
      <sheetName val="Коронки MIX"/>
      <sheetName val="Коронки BKF 600"/>
      <sheetName val="Коронки BKF 400S"/>
      <sheetName val="Коронки BKF 500,300"/>
      <sheetName val="Стенорезные диски"/>
      <sheetName val="Диски Шовнарезчиков"/>
      <sheetName val="Сухорезы"/>
      <sheetName val="Чашки УШМ"/>
      <sheetName val="Шлифовка"/>
      <sheetName val="Шлифовка USW "/>
      <sheetName val="ФАТ Анверки"/>
      <sheetName val="Черепашки"/>
      <sheetName val="Шлиф Импорт "/>
      <sheetName val="Нарезчики швов Lissmac"/>
      <sheetName val="Cardi"/>
      <sheetName val="Сверлилки Lissmac"/>
      <sheetName val="Lissmac070612"/>
      <sheetName val="HUSQVARNA"/>
      <sheetName val="WEKA"/>
      <sheetName val="ПРОЧЕЕ обоудование"/>
      <sheetName val="Крепежные элементы"/>
      <sheetName val="Канат"/>
      <sheetName val="Корпуса шлиф"/>
      <sheetName val="Корпуса дисков"/>
      <sheetName val="Корпуса коронок"/>
      <sheetName val="Шлиф сегменты"/>
      <sheetName val="Кор сегменты"/>
      <sheetName val="Cегменты WF"/>
      <sheetName val="Сегменты FF, FB, FС"/>
      <sheetName val="Материалы для пайки"/>
      <sheetName val="Сменные модули "/>
      <sheetName val="адаптеры HILTI"/>
      <sheetName val="Диски Hitachi"/>
    </sheetNames>
    <sheetDataSet>
      <sheetData sheetId="0" refreshError="1">
        <row r="2">
          <cell r="F2" t="str">
            <v>Адрес: 124498, г. Москва, г. Зеленоград, Георгиевский проспект, дом 5, этаж 1-й, помещение 101</v>
          </cell>
        </row>
        <row r="3">
          <cell r="F3" t="str">
            <v>Контакты: 8 (495) 984 24 90, client@adelmsk.ru</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8" Type="http://schemas.openxmlformats.org/officeDocument/2006/relationships/hyperlink" Target="http://litsil.ru/produkcziya/linejka-surfsil/litsil-s55" TargetMode="External"/><Relationship Id="rId13" Type="http://schemas.openxmlformats.org/officeDocument/2006/relationships/hyperlink" Target="http://litsil.ru/produkcziya/linejka-decosil/litsil-d10" TargetMode="External"/><Relationship Id="rId18" Type="http://schemas.openxmlformats.org/officeDocument/2006/relationships/printerSettings" Target="../printerSettings/printerSettings19.bin"/><Relationship Id="rId3" Type="http://schemas.openxmlformats.org/officeDocument/2006/relationships/hyperlink" Target="http://litsil.ru/produkcziya/linejka-hardsil/litsil-h301" TargetMode="External"/><Relationship Id="rId7" Type="http://schemas.openxmlformats.org/officeDocument/2006/relationships/hyperlink" Target="http://litsil.ru/produkcziya/linejka-surfsil/litsil-s37" TargetMode="External"/><Relationship Id="rId12" Type="http://schemas.openxmlformats.org/officeDocument/2006/relationships/hyperlink" Target="http://litsil.ru/produkcziya/linejka-cleansil/litsil-c30" TargetMode="External"/><Relationship Id="rId17" Type="http://schemas.openxmlformats.org/officeDocument/2006/relationships/hyperlink" Target="https://litsil.ru/produkcziya/linejka-surfsil/litsil-s35/" TargetMode="External"/><Relationship Id="rId2" Type="http://schemas.openxmlformats.org/officeDocument/2006/relationships/hyperlink" Target="http://litsil.ru/produkcziya/linejka-hardsil/litsil-h251" TargetMode="External"/><Relationship Id="rId16" Type="http://schemas.openxmlformats.org/officeDocument/2006/relationships/hyperlink" Target="https://litsil.ru/produkcziya/linejka-hardsil/litsil-h171/" TargetMode="External"/><Relationship Id="rId1" Type="http://schemas.openxmlformats.org/officeDocument/2006/relationships/hyperlink" Target="http://litsil.ru/produkcziya/linejka-hardsil/litsil-h151" TargetMode="External"/><Relationship Id="rId6" Type="http://schemas.openxmlformats.org/officeDocument/2006/relationships/hyperlink" Target="http://litsil.ru/produkcziya/linejka-surfsil/litsil-s01" TargetMode="External"/><Relationship Id="rId11" Type="http://schemas.openxmlformats.org/officeDocument/2006/relationships/hyperlink" Target="http://litsil.ru/produkcziya/linejka-cleansil/litsil-c15" TargetMode="External"/><Relationship Id="rId5" Type="http://schemas.openxmlformats.org/officeDocument/2006/relationships/hyperlink" Target="http://litsil.ru/produkcziya/linejka-hardsil/litsil-h45" TargetMode="External"/><Relationship Id="rId15" Type="http://schemas.openxmlformats.org/officeDocument/2006/relationships/hyperlink" Target="http://litsil.ru/produkcziya/linejka-hardsil/litsil-h071" TargetMode="External"/><Relationship Id="rId10" Type="http://schemas.openxmlformats.org/officeDocument/2006/relationships/hyperlink" Target="http://litsil.ru/produkcziya/linejka-cleansil/litsil-c05" TargetMode="External"/><Relationship Id="rId4" Type="http://schemas.openxmlformats.org/officeDocument/2006/relationships/hyperlink" Target="http://litsil.ru/produkcziya/linejka-hardsil/litsil-h42" TargetMode="External"/><Relationship Id="rId9" Type="http://schemas.openxmlformats.org/officeDocument/2006/relationships/hyperlink" Target="http://litsil.ru/produkcziya/linejka-surfsil/litsil-s72" TargetMode="External"/><Relationship Id="rId14" Type="http://schemas.openxmlformats.org/officeDocument/2006/relationships/hyperlink" Target="http://litsil.ru/produkcziya/linejka-decosil/litsil-d40"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3:E47"/>
  <sheetViews>
    <sheetView view="pageLayout" topLeftCell="A19" zoomScale="90" zoomScaleNormal="75" zoomScalePageLayoutView="90" workbookViewId="0">
      <selection activeCell="A38" sqref="A38:E38"/>
    </sheetView>
  </sheetViews>
  <sheetFormatPr defaultColWidth="9.140625" defaultRowHeight="15.75" x14ac:dyDescent="0.25"/>
  <cols>
    <col min="1" max="1" width="64.7109375" style="7" bestFit="1" customWidth="1"/>
    <col min="2" max="5" width="15.7109375" style="7" customWidth="1"/>
    <col min="6" max="16384" width="9.140625" style="7"/>
  </cols>
  <sheetData>
    <row r="3" spans="1:5" ht="20.25" x14ac:dyDescent="0.3">
      <c r="A3" s="247" t="s">
        <v>249</v>
      </c>
      <c r="B3" s="247"/>
      <c r="C3" s="247"/>
      <c r="D3" s="247"/>
      <c r="E3" s="247"/>
    </row>
    <row r="4" spans="1:5" s="9" customFormat="1" x14ac:dyDescent="0.25">
      <c r="A4" s="251" t="s">
        <v>160</v>
      </c>
      <c r="B4" s="252" t="s">
        <v>161</v>
      </c>
      <c r="C4" s="252"/>
      <c r="D4" s="252"/>
      <c r="E4" s="252"/>
    </row>
    <row r="5" spans="1:5" s="10" customFormat="1" ht="31.5" x14ac:dyDescent="0.2">
      <c r="A5" s="251"/>
      <c r="B5" s="81" t="s">
        <v>197</v>
      </c>
      <c r="C5" s="81" t="s">
        <v>182</v>
      </c>
      <c r="D5" s="81" t="s">
        <v>183</v>
      </c>
      <c r="E5" s="81" t="s">
        <v>177</v>
      </c>
    </row>
    <row r="6" spans="1:5" x14ac:dyDescent="0.25">
      <c r="A6" s="8"/>
      <c r="B6" s="8"/>
      <c r="C6" s="8"/>
      <c r="D6" s="8"/>
      <c r="E6" s="8"/>
    </row>
    <row r="7" spans="1:5" x14ac:dyDescent="0.25">
      <c r="A7" s="8" t="s">
        <v>171</v>
      </c>
      <c r="B7" s="82">
        <v>0</v>
      </c>
      <c r="C7" s="246" t="s">
        <v>175</v>
      </c>
      <c r="D7" s="246"/>
      <c r="E7" s="246"/>
    </row>
    <row r="8" spans="1:5" ht="15.75" customHeight="1" x14ac:dyDescent="0.25">
      <c r="A8" s="8" t="s">
        <v>162</v>
      </c>
      <c r="B8" s="87">
        <v>0</v>
      </c>
      <c r="C8" s="246" t="s">
        <v>175</v>
      </c>
      <c r="D8" s="246"/>
      <c r="E8" s="246"/>
    </row>
    <row r="9" spans="1:5" x14ac:dyDescent="0.25">
      <c r="A9" s="8" t="s">
        <v>163</v>
      </c>
      <c r="B9" s="82">
        <v>0.05</v>
      </c>
      <c r="C9" s="82">
        <v>0.2</v>
      </c>
      <c r="D9" s="82">
        <v>0.3</v>
      </c>
      <c r="E9" s="82" t="s">
        <v>238</v>
      </c>
    </row>
    <row r="10" spans="1:5" x14ac:dyDescent="0.25">
      <c r="A10" s="8" t="s">
        <v>164</v>
      </c>
      <c r="B10" s="82">
        <v>0.05</v>
      </c>
      <c r="C10" s="82">
        <v>0.2</v>
      </c>
      <c r="D10" s="84">
        <v>0.3</v>
      </c>
      <c r="E10" s="90" t="s">
        <v>238</v>
      </c>
    </row>
    <row r="11" spans="1:5" x14ac:dyDescent="0.25">
      <c r="A11" s="8" t="s">
        <v>196</v>
      </c>
      <c r="B11" s="84">
        <v>0.05</v>
      </c>
      <c r="C11" s="84">
        <v>0.2</v>
      </c>
      <c r="D11" s="84">
        <v>0.3</v>
      </c>
      <c r="E11" s="90" t="s">
        <v>238</v>
      </c>
    </row>
    <row r="12" spans="1:5" x14ac:dyDescent="0.25">
      <c r="A12" s="8" t="s">
        <v>167</v>
      </c>
      <c r="B12" s="84">
        <v>0.05</v>
      </c>
      <c r="C12" s="84">
        <v>0.2</v>
      </c>
      <c r="D12" s="84">
        <v>0.3</v>
      </c>
      <c r="E12" s="90" t="s">
        <v>238</v>
      </c>
    </row>
    <row r="13" spans="1:5" x14ac:dyDescent="0.25">
      <c r="A13" s="8" t="s">
        <v>165</v>
      </c>
      <c r="B13" s="82">
        <v>0.05</v>
      </c>
      <c r="C13" s="82">
        <v>0.2</v>
      </c>
      <c r="D13" s="84">
        <v>0.3</v>
      </c>
      <c r="E13" s="90" t="s">
        <v>238</v>
      </c>
    </row>
    <row r="14" spans="1:5" x14ac:dyDescent="0.25">
      <c r="A14" s="8" t="s">
        <v>213</v>
      </c>
      <c r="B14" s="82">
        <v>0.05</v>
      </c>
      <c r="C14" s="82">
        <v>0.2</v>
      </c>
      <c r="D14" s="84">
        <v>0.3</v>
      </c>
      <c r="E14" s="90" t="s">
        <v>238</v>
      </c>
    </row>
    <row r="15" spans="1:5" x14ac:dyDescent="0.25">
      <c r="A15" s="8" t="s">
        <v>166</v>
      </c>
      <c r="B15" s="84">
        <v>0.05</v>
      </c>
      <c r="C15" s="84">
        <v>0.2</v>
      </c>
      <c r="D15" s="84">
        <v>0.3</v>
      </c>
      <c r="E15" s="86" t="s">
        <v>48</v>
      </c>
    </row>
    <row r="16" spans="1:5" x14ac:dyDescent="0.25">
      <c r="A16" s="8" t="s">
        <v>239</v>
      </c>
      <c r="B16" s="91">
        <v>0.05</v>
      </c>
      <c r="C16" s="91">
        <v>0.2</v>
      </c>
      <c r="D16" s="91">
        <v>0.3</v>
      </c>
      <c r="E16" s="91" t="s">
        <v>238</v>
      </c>
    </row>
    <row r="17" spans="1:5" x14ac:dyDescent="0.25">
      <c r="A17" s="8" t="s">
        <v>168</v>
      </c>
      <c r="B17" s="84">
        <v>0.05</v>
      </c>
      <c r="C17" s="84">
        <v>0.2</v>
      </c>
      <c r="D17" s="84">
        <v>0.3</v>
      </c>
      <c r="E17" s="86" t="s">
        <v>48</v>
      </c>
    </row>
    <row r="18" spans="1:5" x14ac:dyDescent="0.25">
      <c r="A18" s="8" t="s">
        <v>169</v>
      </c>
      <c r="B18" s="87">
        <v>0.05</v>
      </c>
      <c r="C18" s="87">
        <v>0.2</v>
      </c>
      <c r="D18" s="87">
        <v>0.3</v>
      </c>
      <c r="E18" s="87" t="s">
        <v>48</v>
      </c>
    </row>
    <row r="19" spans="1:5" x14ac:dyDescent="0.25">
      <c r="A19" s="8" t="s">
        <v>170</v>
      </c>
      <c r="B19" s="82">
        <v>0.05</v>
      </c>
      <c r="C19" s="82">
        <v>0.2</v>
      </c>
      <c r="D19" s="84">
        <v>0.3</v>
      </c>
      <c r="E19" s="82" t="s">
        <v>48</v>
      </c>
    </row>
    <row r="20" spans="1:5" x14ac:dyDescent="0.25">
      <c r="A20" s="8" t="s">
        <v>172</v>
      </c>
      <c r="B20" s="87">
        <v>0.05</v>
      </c>
      <c r="C20" s="87">
        <v>0.2</v>
      </c>
      <c r="D20" s="87">
        <v>0.3</v>
      </c>
      <c r="E20" s="90" t="s">
        <v>48</v>
      </c>
    </row>
    <row r="21" spans="1:5" x14ac:dyDescent="0.25">
      <c r="A21" s="8" t="s">
        <v>173</v>
      </c>
      <c r="B21" s="82">
        <v>0.05</v>
      </c>
      <c r="C21" s="249">
        <v>0.3</v>
      </c>
      <c r="D21" s="253"/>
      <c r="E21" s="82" t="s">
        <v>48</v>
      </c>
    </row>
    <row r="22" spans="1:5" x14ac:dyDescent="0.25">
      <c r="A22" s="8" t="s">
        <v>250</v>
      </c>
      <c r="B22" s="94">
        <v>0.05</v>
      </c>
      <c r="C22" s="92">
        <v>0.2</v>
      </c>
      <c r="D22" s="93">
        <v>0.3</v>
      </c>
      <c r="E22" s="94" t="s">
        <v>48</v>
      </c>
    </row>
    <row r="23" spans="1:5" x14ac:dyDescent="0.25">
      <c r="A23" s="8" t="s">
        <v>114</v>
      </c>
      <c r="B23" s="87">
        <v>0.05</v>
      </c>
      <c r="C23" s="87">
        <v>0.2</v>
      </c>
      <c r="D23" s="87">
        <v>0.3</v>
      </c>
      <c r="E23" s="87" t="s">
        <v>48</v>
      </c>
    </row>
    <row r="24" spans="1:5" x14ac:dyDescent="0.25">
      <c r="A24" s="8" t="s">
        <v>217</v>
      </c>
      <c r="B24" s="87">
        <v>0.05</v>
      </c>
      <c r="C24" s="87">
        <v>0.2</v>
      </c>
      <c r="D24" s="87">
        <v>0.3</v>
      </c>
      <c r="E24" s="87" t="s">
        <v>48</v>
      </c>
    </row>
    <row r="25" spans="1:5" x14ac:dyDescent="0.25">
      <c r="A25" s="8" t="s">
        <v>176</v>
      </c>
      <c r="B25" s="87">
        <v>0.05</v>
      </c>
      <c r="C25" s="87">
        <v>0.2</v>
      </c>
      <c r="D25" s="87">
        <v>0.3</v>
      </c>
      <c r="E25" s="87" t="s">
        <v>48</v>
      </c>
    </row>
    <row r="26" spans="1:5" x14ac:dyDescent="0.25">
      <c r="A26" s="8" t="s">
        <v>178</v>
      </c>
      <c r="B26" s="87">
        <v>0.05</v>
      </c>
      <c r="C26" s="87">
        <v>0.2</v>
      </c>
      <c r="D26" s="87">
        <v>0.3</v>
      </c>
      <c r="E26" s="87" t="s">
        <v>48</v>
      </c>
    </row>
    <row r="27" spans="1:5" x14ac:dyDescent="0.25">
      <c r="A27" s="8" t="s">
        <v>115</v>
      </c>
      <c r="B27" s="249">
        <v>0.05</v>
      </c>
      <c r="C27" s="250"/>
      <c r="D27" s="250"/>
      <c r="E27" s="250"/>
    </row>
    <row r="28" spans="1:5" x14ac:dyDescent="0.25">
      <c r="A28" s="8" t="s">
        <v>174</v>
      </c>
      <c r="B28" s="257" t="s">
        <v>237</v>
      </c>
      <c r="C28" s="257"/>
      <c r="D28" s="257"/>
      <c r="E28" s="257"/>
    </row>
    <row r="30" spans="1:5" ht="18" x14ac:dyDescent="0.25">
      <c r="A30" s="258" t="s">
        <v>208</v>
      </c>
      <c r="B30" s="258"/>
      <c r="C30" s="258"/>
      <c r="D30" s="258"/>
      <c r="E30" s="258"/>
    </row>
    <row r="31" spans="1:5" ht="33.950000000000003" customHeight="1" x14ac:dyDescent="0.25">
      <c r="A31" s="248" t="s">
        <v>202</v>
      </c>
      <c r="B31" s="248"/>
      <c r="C31" s="248"/>
      <c r="D31" s="248"/>
      <c r="E31" s="248"/>
    </row>
    <row r="32" spans="1:5" ht="33.950000000000003" customHeight="1" x14ac:dyDescent="0.25">
      <c r="A32" s="248" t="s">
        <v>203</v>
      </c>
      <c r="B32" s="248"/>
      <c r="C32" s="248"/>
      <c r="D32" s="248"/>
      <c r="E32" s="248"/>
    </row>
    <row r="34" spans="1:5" ht="18" x14ac:dyDescent="0.25">
      <c r="A34" s="254" t="s">
        <v>198</v>
      </c>
      <c r="B34" s="254"/>
      <c r="C34" s="254"/>
      <c r="D34" s="254"/>
      <c r="E34" s="254"/>
    </row>
    <row r="35" spans="1:5" x14ac:dyDescent="0.25">
      <c r="A35" s="248" t="s">
        <v>199</v>
      </c>
      <c r="B35" s="248"/>
      <c r="C35" s="248"/>
      <c r="D35" s="248"/>
      <c r="E35" s="248"/>
    </row>
    <row r="36" spans="1:5" x14ac:dyDescent="0.25">
      <c r="A36" s="248" t="s">
        <v>200</v>
      </c>
      <c r="B36" s="248"/>
      <c r="C36" s="248"/>
      <c r="D36" s="248"/>
      <c r="E36" s="248"/>
    </row>
    <row r="37" spans="1:5" x14ac:dyDescent="0.25">
      <c r="A37" s="248" t="s">
        <v>201</v>
      </c>
      <c r="B37" s="248"/>
      <c r="C37" s="248"/>
      <c r="D37" s="248"/>
      <c r="E37" s="248"/>
    </row>
    <row r="38" spans="1:5" ht="48.2" customHeight="1" x14ac:dyDescent="0.25">
      <c r="A38" s="248" t="s">
        <v>256</v>
      </c>
      <c r="B38" s="248"/>
      <c r="C38" s="248"/>
      <c r="D38" s="248"/>
      <c r="E38" s="248"/>
    </row>
    <row r="39" spans="1:5" x14ac:dyDescent="0.25">
      <c r="A39" s="85"/>
      <c r="B39" s="85"/>
      <c r="C39" s="85"/>
      <c r="D39" s="85"/>
      <c r="E39" s="85"/>
    </row>
    <row r="40" spans="1:5" ht="18" x14ac:dyDescent="0.25">
      <c r="A40" s="254" t="s">
        <v>210</v>
      </c>
      <c r="B40" s="254"/>
      <c r="C40" s="254"/>
      <c r="D40" s="254"/>
      <c r="E40" s="254"/>
    </row>
    <row r="41" spans="1:5" ht="51.75" customHeight="1" x14ac:dyDescent="0.25">
      <c r="A41" s="248" t="s">
        <v>211</v>
      </c>
      <c r="B41" s="248"/>
      <c r="C41" s="248"/>
      <c r="D41" s="248"/>
      <c r="E41" s="248"/>
    </row>
    <row r="42" spans="1:5" x14ac:dyDescent="0.25">
      <c r="A42" s="85"/>
      <c r="B42" s="85"/>
      <c r="C42" s="85"/>
      <c r="D42" s="85"/>
      <c r="E42" s="85"/>
    </row>
    <row r="43" spans="1:5" ht="18.75" x14ac:dyDescent="0.25">
      <c r="A43" s="256" t="s">
        <v>212</v>
      </c>
      <c r="B43" s="256"/>
      <c r="C43" s="256"/>
      <c r="D43" s="256"/>
      <c r="E43" s="256"/>
    </row>
    <row r="44" spans="1:5" s="83" customFormat="1" x14ac:dyDescent="0.25">
      <c r="A44" s="255" t="s">
        <v>205</v>
      </c>
      <c r="B44" s="255"/>
      <c r="C44" s="255"/>
      <c r="D44" s="255"/>
      <c r="E44" s="255"/>
    </row>
    <row r="45" spans="1:5" s="83" customFormat="1" ht="33.950000000000003" customHeight="1" x14ac:dyDescent="0.25">
      <c r="A45" s="255" t="s">
        <v>206</v>
      </c>
      <c r="B45" s="255"/>
      <c r="C45" s="255"/>
      <c r="D45" s="255"/>
      <c r="E45" s="255"/>
    </row>
    <row r="46" spans="1:5" s="83" customFormat="1" x14ac:dyDescent="0.25">
      <c r="A46" s="255" t="s">
        <v>207</v>
      </c>
      <c r="B46" s="255"/>
      <c r="C46" s="255"/>
      <c r="D46" s="255"/>
      <c r="E46" s="255"/>
    </row>
    <row r="47" spans="1:5" s="83" customFormat="1" ht="33.75" customHeight="1" x14ac:dyDescent="0.25">
      <c r="A47" s="255" t="s">
        <v>204</v>
      </c>
      <c r="B47" s="255"/>
      <c r="C47" s="255"/>
      <c r="D47" s="255"/>
      <c r="E47" s="255"/>
    </row>
  </sheetData>
  <mergeCells count="23">
    <mergeCell ref="A38:E38"/>
    <mergeCell ref="B28:E28"/>
    <mergeCell ref="A31:E31"/>
    <mergeCell ref="A32:E32"/>
    <mergeCell ref="A34:E34"/>
    <mergeCell ref="A30:E30"/>
    <mergeCell ref="A35:E35"/>
    <mergeCell ref="A40:E40"/>
    <mergeCell ref="A41:E41"/>
    <mergeCell ref="A47:E47"/>
    <mergeCell ref="A46:E46"/>
    <mergeCell ref="A43:E43"/>
    <mergeCell ref="A45:E45"/>
    <mergeCell ref="A44:E44"/>
    <mergeCell ref="C8:E8"/>
    <mergeCell ref="A3:E3"/>
    <mergeCell ref="A36:E36"/>
    <mergeCell ref="A37:E37"/>
    <mergeCell ref="B27:E27"/>
    <mergeCell ref="A4:A5"/>
    <mergeCell ref="B4:E4"/>
    <mergeCell ref="C7:E7"/>
    <mergeCell ref="C21:D21"/>
  </mergeCells>
  <pageMargins left="0.25" right="0.25" top="1.0094444444444444" bottom="0.75" header="0.3" footer="0.3"/>
  <pageSetup paperSize="9" scale="79" orientation="portrait" r:id="rId1"/>
  <headerFooter>
    <oddHeader>&amp;L&amp;G&amp;Rг. Москва, г. Зеленоград, Георгиевский проспект д.5 
Тел:(495)739-02-66, E-mail: info@adelgroup.ru
www.adelgroup.ru</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GB26"/>
  <sheetViews>
    <sheetView view="pageLayout" zoomScale="90" zoomScaleNormal="100" zoomScalePageLayoutView="90" workbookViewId="0">
      <selection activeCell="H11" sqref="H11"/>
    </sheetView>
  </sheetViews>
  <sheetFormatPr defaultColWidth="8.85546875" defaultRowHeight="12.75" x14ac:dyDescent="0.2"/>
  <cols>
    <col min="1" max="1" width="8.85546875" style="21" customWidth="1"/>
    <col min="2" max="2" width="12" style="21" customWidth="1"/>
    <col min="3" max="3" width="8" style="21" customWidth="1"/>
    <col min="4" max="4" width="14.7109375" style="21" customWidth="1"/>
    <col min="5" max="5" width="30.5703125" style="22" customWidth="1"/>
    <col min="6" max="6" width="26.7109375" style="11" customWidth="1"/>
    <col min="7" max="7" width="14.28515625" style="1" customWidth="1"/>
    <col min="8" max="8" width="6.85546875" style="1" customWidth="1"/>
    <col min="9" max="9" width="8.140625" style="1" customWidth="1"/>
    <col min="10" max="16384" width="8.85546875" style="11"/>
  </cols>
  <sheetData>
    <row r="1" spans="1:9" ht="27" customHeight="1" x14ac:dyDescent="0.2">
      <c r="A1" s="320" t="s">
        <v>180</v>
      </c>
      <c r="B1" s="320"/>
      <c r="C1" s="320"/>
      <c r="D1" s="320"/>
      <c r="E1" s="320"/>
      <c r="F1" s="320"/>
    </row>
    <row r="2" spans="1:9" ht="22.5" customHeight="1" x14ac:dyDescent="0.2">
      <c r="A2" s="320" t="s">
        <v>36</v>
      </c>
      <c r="B2" s="320"/>
      <c r="C2" s="320"/>
      <c r="D2" s="320"/>
      <c r="E2" s="320"/>
      <c r="F2" s="320"/>
    </row>
    <row r="3" spans="1:9" ht="21" customHeight="1" x14ac:dyDescent="0.2">
      <c r="A3" s="12"/>
      <c r="B3" s="12"/>
      <c r="C3" s="12"/>
      <c r="D3" s="12"/>
      <c r="E3" s="12"/>
      <c r="F3" s="12"/>
      <c r="G3" s="4"/>
      <c r="H3" s="4"/>
      <c r="I3" s="4"/>
    </row>
    <row r="4" spans="1:9" ht="15" customHeight="1" x14ac:dyDescent="0.2">
      <c r="A4" s="321" t="s">
        <v>184</v>
      </c>
      <c r="B4" s="321"/>
      <c r="C4" s="322" t="s">
        <v>38</v>
      </c>
      <c r="D4" s="322"/>
      <c r="E4" s="323" t="s">
        <v>39</v>
      </c>
      <c r="F4" s="323"/>
      <c r="G4" s="4"/>
      <c r="H4" s="4"/>
      <c r="I4" s="4"/>
    </row>
    <row r="5" spans="1:9" ht="15" customHeight="1" x14ac:dyDescent="0.2">
      <c r="A5" s="321"/>
      <c r="B5" s="321"/>
      <c r="C5" s="322"/>
      <c r="D5" s="322"/>
      <c r="E5" s="323"/>
      <c r="F5" s="323"/>
      <c r="G5" s="4"/>
      <c r="H5" s="4"/>
      <c r="I5" s="4"/>
    </row>
    <row r="6" spans="1:9" ht="15" customHeight="1" x14ac:dyDescent="0.2">
      <c r="A6" s="321"/>
      <c r="B6" s="321"/>
      <c r="C6" s="322" t="s">
        <v>40</v>
      </c>
      <c r="D6" s="322"/>
      <c r="E6" s="323" t="s">
        <v>216</v>
      </c>
      <c r="F6" s="323"/>
      <c r="G6" s="11"/>
      <c r="H6" s="11"/>
      <c r="I6" s="11"/>
    </row>
    <row r="7" spans="1:9" ht="15" customHeight="1" x14ac:dyDescent="0.2">
      <c r="A7" s="321"/>
      <c r="B7" s="321"/>
      <c r="C7" s="322"/>
      <c r="D7" s="322"/>
      <c r="E7" s="323"/>
      <c r="F7" s="323"/>
      <c r="G7" s="11"/>
      <c r="H7" s="11"/>
      <c r="I7" s="11"/>
    </row>
    <row r="8" spans="1:9" ht="15" customHeight="1" x14ac:dyDescent="0.2">
      <c r="A8" s="321"/>
      <c r="B8" s="321"/>
      <c r="C8" s="322" t="s">
        <v>41</v>
      </c>
      <c r="D8" s="322"/>
      <c r="E8" s="323" t="s">
        <v>49</v>
      </c>
      <c r="F8" s="323"/>
      <c r="G8" s="11"/>
      <c r="H8" s="11"/>
      <c r="I8" s="11"/>
    </row>
    <row r="9" spans="1:9" ht="15" customHeight="1" x14ac:dyDescent="0.2">
      <c r="A9" s="321"/>
      <c r="B9" s="321"/>
      <c r="C9" s="322"/>
      <c r="D9" s="322"/>
      <c r="E9" s="323"/>
      <c r="F9" s="323"/>
      <c r="G9" s="11"/>
      <c r="H9" s="11"/>
      <c r="I9" s="11"/>
    </row>
    <row r="10" spans="1:9" ht="14.25" customHeight="1" x14ac:dyDescent="0.2">
      <c r="A10" s="321"/>
      <c r="B10" s="321"/>
      <c r="C10" s="322"/>
      <c r="D10" s="322"/>
      <c r="E10" s="323"/>
      <c r="F10" s="323"/>
      <c r="G10" s="11"/>
      <c r="H10" s="11"/>
      <c r="I10" s="11"/>
    </row>
    <row r="11" spans="1:9" ht="14.25" customHeight="1" x14ac:dyDescent="0.2">
      <c r="A11" s="321"/>
      <c r="B11" s="321"/>
      <c r="C11" s="324" t="s">
        <v>120</v>
      </c>
      <c r="D11" s="324"/>
      <c r="E11" s="325" t="s">
        <v>143</v>
      </c>
      <c r="F11" s="325"/>
      <c r="G11" s="11"/>
      <c r="H11" s="11"/>
      <c r="I11" s="11"/>
    </row>
    <row r="12" spans="1:9" ht="14.25" customHeight="1" x14ac:dyDescent="0.2">
      <c r="A12" s="321"/>
      <c r="B12" s="321"/>
      <c r="C12" s="324"/>
      <c r="D12" s="324"/>
      <c r="E12" s="325"/>
      <c r="F12" s="325"/>
      <c r="G12" s="11"/>
      <c r="H12" s="11"/>
      <c r="I12" s="11"/>
    </row>
    <row r="13" spans="1:9" ht="14.25" customHeight="1" x14ac:dyDescent="0.2">
      <c r="A13" s="321"/>
      <c r="B13" s="321"/>
      <c r="C13" s="324"/>
      <c r="D13" s="324"/>
      <c r="E13" s="325"/>
      <c r="F13" s="325"/>
      <c r="G13" s="11"/>
      <c r="H13" s="11"/>
      <c r="I13" s="11"/>
    </row>
    <row r="14" spans="1:9" ht="9" customHeight="1" x14ac:dyDescent="0.2">
      <c r="A14" s="13"/>
      <c r="B14" s="14"/>
      <c r="C14" s="15"/>
      <c r="D14" s="15"/>
      <c r="E14" s="16"/>
      <c r="F14" s="16"/>
      <c r="G14" s="11"/>
      <c r="H14" s="11"/>
      <c r="I14" s="11"/>
    </row>
    <row r="15" spans="1:9" ht="32.25" customHeight="1" x14ac:dyDescent="0.2">
      <c r="A15" s="318" t="s">
        <v>181</v>
      </c>
      <c r="B15" s="319"/>
      <c r="C15" s="319"/>
      <c r="D15" s="319"/>
      <c r="E15" s="319"/>
      <c r="F15" s="319"/>
    </row>
    <row r="16" spans="1:9" ht="10.5" customHeight="1" x14ac:dyDescent="0.2">
      <c r="A16" s="318"/>
      <c r="B16" s="319"/>
      <c r="C16" s="319"/>
      <c r="D16" s="319"/>
      <c r="E16" s="319"/>
      <c r="F16" s="319"/>
    </row>
    <row r="17" spans="1:184" ht="7.5" customHeight="1" x14ac:dyDescent="0.2">
      <c r="A17" s="23"/>
      <c r="B17" s="24"/>
      <c r="C17" s="25"/>
      <c r="D17" s="25"/>
      <c r="E17" s="26"/>
      <c r="F17" s="27"/>
      <c r="G17" s="11"/>
      <c r="H17" s="11"/>
      <c r="I17" s="11"/>
    </row>
    <row r="18" spans="1:184" ht="48.75" customHeight="1" x14ac:dyDescent="0.2">
      <c r="A18" s="72" t="s">
        <v>42</v>
      </c>
      <c r="B18" s="73" t="s">
        <v>37</v>
      </c>
      <c r="C18" s="73" t="s">
        <v>43</v>
      </c>
      <c r="D18" s="73" t="s">
        <v>0</v>
      </c>
      <c r="E18" s="88" t="s">
        <v>243</v>
      </c>
      <c r="F18" s="88" t="s">
        <v>142</v>
      </c>
      <c r="G18" s="11"/>
      <c r="H18" s="11"/>
      <c r="I18" s="11"/>
    </row>
    <row r="19" spans="1:184" ht="16.5" customHeight="1" x14ac:dyDescent="0.2">
      <c r="A19" s="17">
        <v>10</v>
      </c>
      <c r="B19" s="17">
        <v>1</v>
      </c>
      <c r="C19" s="315" t="s">
        <v>105</v>
      </c>
      <c r="D19" s="69" t="s">
        <v>136</v>
      </c>
      <c r="E19" s="89">
        <v>3200</v>
      </c>
      <c r="F19" s="89">
        <v>1200</v>
      </c>
      <c r="G19" s="11"/>
      <c r="H19" s="11"/>
      <c r="I19" s="11"/>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18"/>
      <c r="FC19" s="18"/>
      <c r="FD19" s="18"/>
      <c r="FE19" s="18"/>
      <c r="FF19" s="18"/>
      <c r="FG19" s="18"/>
      <c r="FH19" s="18"/>
      <c r="FI19" s="18"/>
      <c r="FJ19" s="18"/>
      <c r="FK19" s="18"/>
      <c r="FL19" s="18"/>
      <c r="FM19" s="18"/>
      <c r="FN19" s="18"/>
      <c r="FO19" s="18"/>
      <c r="FP19" s="18"/>
      <c r="FQ19" s="18"/>
      <c r="FR19" s="18"/>
      <c r="FS19" s="18"/>
      <c r="FT19" s="18"/>
      <c r="FU19" s="18"/>
      <c r="FV19" s="18"/>
      <c r="FW19" s="18"/>
      <c r="FX19" s="18"/>
      <c r="FY19" s="18"/>
      <c r="FZ19" s="18"/>
      <c r="GA19" s="18"/>
      <c r="GB19" s="18"/>
    </row>
    <row r="20" spans="1:184" ht="16.5" customHeight="1" x14ac:dyDescent="0.2">
      <c r="A20" s="19" t="s">
        <v>130</v>
      </c>
      <c r="B20" s="17">
        <v>1</v>
      </c>
      <c r="C20" s="316"/>
      <c r="D20" s="69" t="s">
        <v>137</v>
      </c>
      <c r="E20" s="89">
        <v>3500</v>
      </c>
      <c r="F20" s="89">
        <v>1500</v>
      </c>
      <c r="G20" s="11"/>
      <c r="H20" s="11"/>
      <c r="I20" s="11"/>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1"/>
      <c r="EJ20" s="1"/>
      <c r="EK20" s="1"/>
      <c r="EL20" s="1"/>
      <c r="EM20" s="1"/>
      <c r="EN20" s="1"/>
      <c r="EO20" s="1"/>
      <c r="EP20" s="1"/>
      <c r="EQ20" s="1"/>
      <c r="ER20" s="1"/>
      <c r="ES20" s="1"/>
      <c r="ET20" s="1"/>
      <c r="EU20" s="1"/>
      <c r="EV20" s="1"/>
      <c r="EW20" s="1"/>
      <c r="EX20" s="1"/>
      <c r="EY20" s="1"/>
      <c r="EZ20" s="1"/>
      <c r="FA20" s="1"/>
      <c r="FB20" s="1"/>
      <c r="FC20" s="1"/>
      <c r="FD20" s="1"/>
    </row>
    <row r="21" spans="1:184" ht="16.5" customHeight="1" x14ac:dyDescent="0.2">
      <c r="A21" s="19" t="s">
        <v>131</v>
      </c>
      <c r="B21" s="17">
        <v>1</v>
      </c>
      <c r="C21" s="316"/>
      <c r="D21" s="69" t="s">
        <v>138</v>
      </c>
      <c r="E21" s="89">
        <v>3800</v>
      </c>
      <c r="F21" s="89">
        <v>1700</v>
      </c>
      <c r="I21" s="11"/>
      <c r="EI21" s="1"/>
      <c r="EJ21" s="1"/>
      <c r="EK21" s="1"/>
      <c r="EL21" s="1"/>
      <c r="EM21" s="1"/>
      <c r="EN21" s="1"/>
      <c r="EO21" s="1"/>
      <c r="EP21" s="1"/>
      <c r="EQ21" s="1"/>
      <c r="ER21" s="1"/>
      <c r="ES21" s="1"/>
      <c r="ET21" s="1"/>
      <c r="EU21" s="1"/>
      <c r="EV21" s="1"/>
      <c r="EW21" s="1"/>
      <c r="EX21" s="1"/>
      <c r="EY21" s="1"/>
      <c r="EZ21" s="1"/>
      <c r="FA21" s="1"/>
      <c r="FB21" s="1"/>
      <c r="FC21" s="1"/>
      <c r="FD21" s="1"/>
    </row>
    <row r="22" spans="1:184" ht="16.5" customHeight="1" x14ac:dyDescent="0.2">
      <c r="A22" s="19" t="s">
        <v>132</v>
      </c>
      <c r="B22" s="17">
        <v>1</v>
      </c>
      <c r="C22" s="316"/>
      <c r="D22" s="69" t="s">
        <v>139</v>
      </c>
      <c r="E22" s="89">
        <v>3900</v>
      </c>
      <c r="F22" s="89">
        <v>1700</v>
      </c>
      <c r="EI22" s="1"/>
      <c r="EJ22" s="1"/>
      <c r="EK22" s="1"/>
      <c r="EL22" s="1"/>
      <c r="EM22" s="1"/>
      <c r="EN22" s="1"/>
      <c r="EO22" s="1"/>
      <c r="EP22" s="1"/>
      <c r="EQ22" s="1"/>
      <c r="ER22" s="1"/>
      <c r="ES22" s="1"/>
      <c r="ET22" s="1"/>
      <c r="EU22" s="1"/>
      <c r="EV22" s="1"/>
      <c r="EW22" s="1"/>
      <c r="EX22" s="1"/>
      <c r="EY22" s="1"/>
      <c r="EZ22" s="1"/>
      <c r="FA22" s="1"/>
      <c r="FB22" s="1"/>
      <c r="FC22" s="1"/>
      <c r="FD22" s="1"/>
    </row>
    <row r="23" spans="1:184" ht="16.5" customHeight="1" x14ac:dyDescent="0.2">
      <c r="A23" s="19" t="s">
        <v>133</v>
      </c>
      <c r="B23" s="17">
        <v>1</v>
      </c>
      <c r="C23" s="316"/>
      <c r="D23" s="69" t="s">
        <v>140</v>
      </c>
      <c r="E23" s="89">
        <v>4000</v>
      </c>
      <c r="F23" s="89">
        <v>1800</v>
      </c>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c r="DR23" s="18"/>
      <c r="DS23" s="18"/>
      <c r="DT23" s="18"/>
      <c r="DU23" s="18"/>
      <c r="DV23" s="18"/>
      <c r="DW23" s="18"/>
      <c r="DX23" s="18"/>
      <c r="DY23" s="18"/>
      <c r="DZ23" s="18"/>
      <c r="EA23" s="18"/>
      <c r="EB23" s="18"/>
      <c r="EC23" s="18"/>
      <c r="ED23" s="18"/>
      <c r="EE23" s="18"/>
      <c r="EF23" s="18"/>
      <c r="EG23" s="18"/>
      <c r="EH23" s="18"/>
      <c r="EI23" s="1"/>
      <c r="EJ23" s="1"/>
      <c r="EK23" s="1"/>
      <c r="EL23" s="1"/>
      <c r="EM23" s="1"/>
      <c r="EN23" s="1"/>
      <c r="EO23" s="1"/>
      <c r="EP23" s="1"/>
      <c r="EQ23" s="1"/>
      <c r="ER23" s="1"/>
      <c r="ES23" s="1"/>
      <c r="ET23" s="1"/>
      <c r="EU23" s="1"/>
      <c r="EV23" s="1"/>
      <c r="EW23" s="1"/>
      <c r="EX23" s="1"/>
      <c r="EY23" s="1"/>
      <c r="EZ23" s="1"/>
      <c r="FA23" s="1"/>
      <c r="FB23" s="1"/>
      <c r="FC23" s="1"/>
      <c r="FD23" s="1"/>
    </row>
    <row r="24" spans="1:184" ht="16.5" customHeight="1" x14ac:dyDescent="0.2">
      <c r="A24" s="19" t="s">
        <v>134</v>
      </c>
      <c r="B24" s="17">
        <v>1</v>
      </c>
      <c r="C24" s="316"/>
      <c r="D24" s="69" t="s">
        <v>137</v>
      </c>
      <c r="E24" s="89">
        <v>4100</v>
      </c>
      <c r="F24" s="89">
        <v>1900</v>
      </c>
      <c r="G24" s="11"/>
      <c r="H24" s="11"/>
      <c r="EI24" s="1"/>
      <c r="EJ24" s="1"/>
      <c r="EK24" s="1"/>
      <c r="EL24" s="1"/>
      <c r="EM24" s="1"/>
      <c r="EN24" s="1"/>
      <c r="EO24" s="1"/>
      <c r="EP24" s="1"/>
      <c r="EQ24" s="1"/>
      <c r="ER24" s="1"/>
      <c r="ES24" s="1"/>
      <c r="ET24" s="1"/>
      <c r="EU24" s="1"/>
      <c r="EV24" s="1"/>
      <c r="EW24" s="1"/>
      <c r="EX24" s="1"/>
      <c r="EY24" s="1"/>
      <c r="EZ24" s="1"/>
      <c r="FA24" s="1"/>
      <c r="FB24" s="1"/>
      <c r="FC24" s="1"/>
      <c r="FD24" s="1"/>
    </row>
    <row r="25" spans="1:184" ht="16.5" customHeight="1" x14ac:dyDescent="0.2">
      <c r="A25" s="19" t="s">
        <v>135</v>
      </c>
      <c r="B25" s="17">
        <v>1</v>
      </c>
      <c r="C25" s="316"/>
      <c r="D25" s="69" t="s">
        <v>141</v>
      </c>
      <c r="E25" s="89">
        <v>4600</v>
      </c>
      <c r="F25" s="89">
        <v>2300</v>
      </c>
      <c r="G25" s="11"/>
      <c r="H25" s="11"/>
      <c r="I25" s="11"/>
      <c r="EI25" s="1"/>
      <c r="EJ25" s="1"/>
      <c r="EK25" s="1"/>
      <c r="EL25" s="1"/>
      <c r="EM25" s="1"/>
      <c r="EN25" s="1"/>
      <c r="EO25" s="1"/>
      <c r="EP25" s="1"/>
      <c r="EQ25" s="1"/>
      <c r="ER25" s="1"/>
      <c r="ES25" s="1"/>
      <c r="ET25" s="1"/>
      <c r="EU25" s="1"/>
      <c r="EV25" s="1"/>
      <c r="EW25" s="1"/>
      <c r="EX25" s="1"/>
      <c r="EY25" s="1"/>
      <c r="EZ25" s="1"/>
      <c r="FA25" s="1"/>
      <c r="FB25" s="1"/>
      <c r="FC25" s="1"/>
      <c r="FD25" s="1"/>
    </row>
    <row r="26" spans="1:184" ht="15.75" x14ac:dyDescent="0.2">
      <c r="A26" s="19" t="s">
        <v>509</v>
      </c>
      <c r="B26" s="17">
        <v>1</v>
      </c>
      <c r="C26" s="317"/>
      <c r="D26" s="184" t="s">
        <v>141</v>
      </c>
      <c r="E26" s="89">
        <v>4800</v>
      </c>
      <c r="F26" s="89">
        <v>2400</v>
      </c>
    </row>
  </sheetData>
  <mergeCells count="13">
    <mergeCell ref="C19:C26"/>
    <mergeCell ref="A15:F16"/>
    <mergeCell ref="A1:F1"/>
    <mergeCell ref="A2:F2"/>
    <mergeCell ref="A4:B13"/>
    <mergeCell ref="C4:D5"/>
    <mergeCell ref="E4:F5"/>
    <mergeCell ref="C6:D7"/>
    <mergeCell ref="E6:F7"/>
    <mergeCell ref="C11:D13"/>
    <mergeCell ref="E11:F13"/>
    <mergeCell ref="C8:D10"/>
    <mergeCell ref="E8:F10"/>
  </mergeCells>
  <pageMargins left="0.29166666666666669" right="0.21875" top="0.81018518518518523" bottom="0.75" header="0.3" footer="0.3"/>
  <pageSetup paperSize="9" orientation="portrait" horizontalDpi="4294967295" verticalDpi="4294967295" r:id="rId1"/>
  <headerFooter>
    <oddHeader>&amp;L&amp;G&amp;R&amp;"+,полужирный"&amp;9г. Москва, г. Зеленоград, Георгиевский проспект д.5 
Тел:(495)739-02-66, E-mail: info@adelgroup.ru
www.adelgroup.ru</oddHead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FV48"/>
  <sheetViews>
    <sheetView view="pageLayout" zoomScale="90" zoomScaleNormal="80" zoomScalePageLayoutView="90" workbookViewId="0">
      <selection activeCell="A2" sqref="A2:J2"/>
    </sheetView>
  </sheetViews>
  <sheetFormatPr defaultColWidth="8.85546875" defaultRowHeight="12.75" x14ac:dyDescent="0.2"/>
  <cols>
    <col min="1" max="1" width="8.85546875" style="116" bestFit="1" customWidth="1"/>
    <col min="2" max="2" width="7.42578125" style="116" bestFit="1" customWidth="1"/>
    <col min="3" max="3" width="7.42578125" style="116" customWidth="1"/>
    <col min="4" max="4" width="11.5703125" style="116" bestFit="1" customWidth="1"/>
    <col min="5" max="5" width="14.42578125" style="116" customWidth="1"/>
    <col min="6" max="6" width="10" style="117" bestFit="1" customWidth="1"/>
    <col min="7" max="7" width="10" style="118" bestFit="1" customWidth="1"/>
    <col min="8" max="8" width="8.85546875" style="119" customWidth="1"/>
    <col min="9" max="9" width="12.42578125" style="119" bestFit="1" customWidth="1"/>
    <col min="10" max="10" width="9.85546875" style="119" bestFit="1" customWidth="1"/>
    <col min="11" max="16384" width="8.85546875" style="119"/>
  </cols>
  <sheetData>
    <row r="1" spans="1:178" ht="18.75" customHeight="1" x14ac:dyDescent="0.25">
      <c r="A1" s="338" t="s">
        <v>373</v>
      </c>
      <c r="B1" s="338"/>
      <c r="C1" s="338"/>
      <c r="D1" s="338"/>
      <c r="E1" s="338"/>
      <c r="F1" s="338"/>
      <c r="G1" s="338"/>
      <c r="H1" s="338"/>
      <c r="I1" s="338"/>
      <c r="J1" s="338"/>
    </row>
    <row r="2" spans="1:178" ht="78.75" customHeight="1" x14ac:dyDescent="0.2">
      <c r="A2" s="295" t="s">
        <v>842</v>
      </c>
      <c r="B2" s="295"/>
      <c r="C2" s="295"/>
      <c r="D2" s="295"/>
      <c r="E2" s="295"/>
      <c r="F2" s="295"/>
      <c r="G2" s="295"/>
      <c r="H2" s="295"/>
      <c r="I2" s="295"/>
      <c r="J2" s="295"/>
    </row>
    <row r="3" spans="1:178" ht="42" customHeight="1" x14ac:dyDescent="0.2">
      <c r="A3" s="296" t="s">
        <v>374</v>
      </c>
      <c r="B3" s="296"/>
      <c r="C3" s="296"/>
      <c r="D3" s="296"/>
      <c r="E3" s="296"/>
      <c r="F3" s="296"/>
      <c r="G3" s="296"/>
      <c r="H3" s="296"/>
      <c r="I3" s="296"/>
      <c r="J3" s="296"/>
    </row>
    <row r="4" spans="1:178" ht="144" customHeight="1" x14ac:dyDescent="0.2">
      <c r="A4" s="295" t="s">
        <v>375</v>
      </c>
      <c r="B4" s="295"/>
      <c r="C4" s="295"/>
      <c r="D4" s="295"/>
      <c r="E4" s="295"/>
      <c r="F4" s="295"/>
      <c r="G4" s="295"/>
      <c r="H4" s="295"/>
      <c r="I4" s="295"/>
      <c r="J4" s="295"/>
    </row>
    <row r="5" spans="1:178" ht="8.4499999999999993" customHeight="1" x14ac:dyDescent="0.2"/>
    <row r="6" spans="1:178" ht="51" x14ac:dyDescent="0.2">
      <c r="A6" s="128" t="s">
        <v>121</v>
      </c>
      <c r="B6" s="120" t="s">
        <v>331</v>
      </c>
      <c r="C6" s="120" t="s">
        <v>345</v>
      </c>
      <c r="D6" s="120" t="s">
        <v>348</v>
      </c>
      <c r="E6" s="120" t="s">
        <v>494</v>
      </c>
      <c r="F6" s="120" t="s">
        <v>344</v>
      </c>
      <c r="G6" s="121" t="s">
        <v>332</v>
      </c>
      <c r="H6" s="71" t="s">
        <v>514</v>
      </c>
      <c r="I6" s="122" t="s">
        <v>347</v>
      </c>
      <c r="J6" s="122" t="s">
        <v>578</v>
      </c>
    </row>
    <row r="7" spans="1:178" x14ac:dyDescent="0.2">
      <c r="A7" s="123">
        <v>25</v>
      </c>
      <c r="B7" s="123">
        <v>3</v>
      </c>
      <c r="C7" s="308" t="s">
        <v>338</v>
      </c>
      <c r="D7" s="132" t="s">
        <v>516</v>
      </c>
      <c r="E7" s="335" t="s">
        <v>518</v>
      </c>
      <c r="F7" s="70">
        <v>3400</v>
      </c>
      <c r="G7" s="70">
        <v>5500</v>
      </c>
      <c r="H7" s="129" t="s">
        <v>48</v>
      </c>
      <c r="I7" s="129" t="s">
        <v>48</v>
      </c>
      <c r="J7" s="129">
        <v>1120</v>
      </c>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c r="CD7" s="124"/>
      <c r="CE7" s="124"/>
      <c r="CF7" s="124"/>
      <c r="CG7" s="124"/>
      <c r="CH7" s="124"/>
      <c r="CI7" s="124"/>
      <c r="CJ7" s="124"/>
      <c r="CK7" s="124"/>
      <c r="CL7" s="124"/>
      <c r="CM7" s="124"/>
      <c r="CN7" s="124"/>
      <c r="CO7" s="124"/>
      <c r="CP7" s="124"/>
      <c r="CQ7" s="124"/>
      <c r="CR7" s="124"/>
      <c r="CS7" s="124"/>
      <c r="CT7" s="124"/>
      <c r="CU7" s="124"/>
      <c r="CV7" s="124"/>
      <c r="CW7" s="124"/>
      <c r="CX7" s="124"/>
      <c r="CY7" s="124"/>
      <c r="CZ7" s="124"/>
      <c r="DA7" s="124"/>
      <c r="DB7" s="124"/>
      <c r="DC7" s="124"/>
      <c r="DD7" s="124"/>
      <c r="DE7" s="124"/>
      <c r="DF7" s="124"/>
      <c r="DG7" s="124"/>
      <c r="DH7" s="124"/>
      <c r="DI7" s="124"/>
      <c r="DJ7" s="124"/>
      <c r="DK7" s="124"/>
      <c r="DL7" s="124"/>
      <c r="DM7" s="124"/>
      <c r="DN7" s="124"/>
      <c r="DO7" s="124"/>
      <c r="DP7" s="124"/>
      <c r="DQ7" s="124"/>
      <c r="DR7" s="124"/>
      <c r="DS7" s="124"/>
      <c r="DT7" s="124"/>
      <c r="DU7" s="124"/>
      <c r="DV7" s="124"/>
      <c r="DW7" s="124"/>
      <c r="DX7" s="124"/>
      <c r="DY7" s="124"/>
      <c r="DZ7" s="124"/>
      <c r="EA7" s="124"/>
      <c r="EB7" s="124"/>
      <c r="EC7" s="124"/>
      <c r="ED7" s="124"/>
      <c r="EE7" s="124"/>
      <c r="EF7" s="124"/>
      <c r="EG7" s="124"/>
      <c r="EH7" s="124"/>
      <c r="EI7" s="124"/>
      <c r="EJ7" s="124"/>
      <c r="EK7" s="124"/>
      <c r="EL7" s="124"/>
      <c r="EM7" s="124"/>
      <c r="EN7" s="124"/>
      <c r="EO7" s="124"/>
      <c r="EP7" s="124"/>
      <c r="EQ7" s="124"/>
      <c r="ER7" s="124"/>
      <c r="ES7" s="124"/>
      <c r="ET7" s="124"/>
      <c r="EU7" s="124"/>
      <c r="EV7" s="124"/>
      <c r="EW7" s="124"/>
      <c r="EX7" s="124"/>
      <c r="EY7" s="124"/>
      <c r="EZ7" s="124"/>
      <c r="FA7" s="124"/>
      <c r="FB7" s="124"/>
      <c r="FC7" s="124"/>
      <c r="FD7" s="124"/>
      <c r="FE7" s="124"/>
      <c r="FF7" s="124"/>
      <c r="FG7" s="124"/>
      <c r="FH7" s="124"/>
      <c r="FI7" s="124"/>
      <c r="FJ7" s="124"/>
      <c r="FK7" s="124"/>
      <c r="FL7" s="124"/>
      <c r="FM7" s="124"/>
      <c r="FN7" s="124"/>
      <c r="FO7" s="124"/>
      <c r="FP7" s="124"/>
      <c r="FQ7" s="124"/>
      <c r="FR7" s="124"/>
      <c r="FS7" s="124"/>
      <c r="FT7" s="124"/>
      <c r="FU7" s="124"/>
      <c r="FV7" s="124"/>
    </row>
    <row r="8" spans="1:178" x14ac:dyDescent="0.2">
      <c r="A8" s="123" t="s">
        <v>1</v>
      </c>
      <c r="B8" s="123">
        <v>3</v>
      </c>
      <c r="C8" s="309"/>
      <c r="D8" s="132" t="s">
        <v>516</v>
      </c>
      <c r="E8" s="337"/>
      <c r="F8" s="70">
        <v>3400</v>
      </c>
      <c r="G8" s="70">
        <v>5700</v>
      </c>
      <c r="H8" s="129">
        <v>1500</v>
      </c>
      <c r="I8" s="130">
        <v>1600</v>
      </c>
      <c r="J8" s="129">
        <v>1120</v>
      </c>
      <c r="K8" s="124"/>
      <c r="L8" s="124"/>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6"/>
      <c r="ED8" s="126"/>
      <c r="EE8" s="126"/>
      <c r="EF8" s="126"/>
      <c r="EG8" s="126"/>
      <c r="EH8" s="126"/>
      <c r="EI8" s="126"/>
      <c r="EJ8" s="126"/>
      <c r="EK8" s="126"/>
      <c r="EL8" s="126"/>
      <c r="EM8" s="126"/>
      <c r="EN8" s="126"/>
      <c r="EO8" s="126"/>
      <c r="EP8" s="126"/>
      <c r="EQ8" s="126"/>
      <c r="ER8" s="126"/>
      <c r="ES8" s="126"/>
      <c r="ET8" s="126"/>
      <c r="EU8" s="126"/>
      <c r="EV8" s="126"/>
      <c r="EW8" s="126"/>
      <c r="EX8" s="126"/>
    </row>
    <row r="9" spans="1:178" x14ac:dyDescent="0.2">
      <c r="A9" s="123" t="s">
        <v>2</v>
      </c>
      <c r="B9" s="123">
        <v>4</v>
      </c>
      <c r="C9" s="308" t="s">
        <v>339</v>
      </c>
      <c r="D9" s="132" t="s">
        <v>516</v>
      </c>
      <c r="E9" s="335" t="s">
        <v>519</v>
      </c>
      <c r="F9" s="70">
        <v>4000</v>
      </c>
      <c r="G9" s="70">
        <v>6300</v>
      </c>
      <c r="H9" s="129" t="s">
        <v>48</v>
      </c>
      <c r="I9" s="130">
        <v>1900</v>
      </c>
      <c r="J9" s="129">
        <v>1490</v>
      </c>
      <c r="K9" s="124"/>
      <c r="L9" s="124"/>
      <c r="EC9" s="126"/>
      <c r="ED9" s="126"/>
      <c r="EE9" s="126"/>
      <c r="EF9" s="126"/>
      <c r="EG9" s="126"/>
      <c r="EH9" s="126"/>
      <c r="EI9" s="126"/>
      <c r="EJ9" s="126"/>
      <c r="EK9" s="126"/>
      <c r="EL9" s="126"/>
      <c r="EM9" s="126"/>
      <c r="EN9" s="126"/>
      <c r="EO9" s="126"/>
      <c r="EP9" s="126"/>
      <c r="EQ9" s="126"/>
      <c r="ER9" s="126"/>
      <c r="ES9" s="126"/>
      <c r="ET9" s="126"/>
      <c r="EU9" s="126"/>
      <c r="EV9" s="126"/>
      <c r="EW9" s="126"/>
      <c r="EX9" s="126"/>
    </row>
    <row r="10" spans="1:178" x14ac:dyDescent="0.2">
      <c r="A10" s="123" t="s">
        <v>3</v>
      </c>
      <c r="B10" s="123">
        <v>4</v>
      </c>
      <c r="C10" s="310"/>
      <c r="D10" s="132" t="s">
        <v>516</v>
      </c>
      <c r="E10" s="336"/>
      <c r="F10" s="70">
        <v>4000</v>
      </c>
      <c r="G10" s="70">
        <v>6300</v>
      </c>
      <c r="H10" s="129">
        <v>1900</v>
      </c>
      <c r="I10" s="130">
        <v>1900</v>
      </c>
      <c r="J10" s="129">
        <v>1490</v>
      </c>
      <c r="K10" s="124"/>
      <c r="L10" s="124"/>
      <c r="EC10" s="126"/>
      <c r="ED10" s="126"/>
      <c r="EE10" s="126"/>
      <c r="EF10" s="126"/>
      <c r="EG10" s="126"/>
      <c r="EH10" s="126"/>
      <c r="EI10" s="126"/>
      <c r="EJ10" s="126"/>
      <c r="EK10" s="126"/>
      <c r="EL10" s="126"/>
      <c r="EM10" s="126"/>
      <c r="EN10" s="126"/>
      <c r="EO10" s="126"/>
      <c r="EP10" s="126"/>
      <c r="EQ10" s="126"/>
      <c r="ER10" s="126"/>
      <c r="ES10" s="126"/>
      <c r="ET10" s="126"/>
      <c r="EU10" s="126"/>
      <c r="EV10" s="126"/>
      <c r="EW10" s="126"/>
      <c r="EX10" s="126"/>
    </row>
    <row r="11" spans="1:178" x14ac:dyDescent="0.2">
      <c r="A11" s="123" t="s">
        <v>45</v>
      </c>
      <c r="B11" s="123">
        <v>4</v>
      </c>
      <c r="C11" s="309"/>
      <c r="D11" s="132" t="s">
        <v>516</v>
      </c>
      <c r="E11" s="337"/>
      <c r="F11" s="70">
        <v>4100</v>
      </c>
      <c r="G11" s="70">
        <v>6500</v>
      </c>
      <c r="H11" s="129">
        <v>2000</v>
      </c>
      <c r="I11" s="130">
        <v>1900</v>
      </c>
      <c r="J11" s="129">
        <v>1490</v>
      </c>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c r="BY11" s="124"/>
      <c r="BZ11" s="124"/>
      <c r="CA11" s="124"/>
      <c r="CB11" s="124"/>
      <c r="CC11" s="124"/>
      <c r="CD11" s="124"/>
      <c r="CE11" s="124"/>
      <c r="CF11" s="124"/>
      <c r="CG11" s="124"/>
      <c r="CH11" s="124"/>
      <c r="CI11" s="124"/>
      <c r="CJ11" s="124"/>
      <c r="CK11" s="124"/>
      <c r="CL11" s="124"/>
      <c r="CM11" s="124"/>
      <c r="CN11" s="124"/>
      <c r="CO11" s="124"/>
      <c r="CP11" s="124"/>
      <c r="CQ11" s="124"/>
      <c r="CR11" s="124"/>
      <c r="CS11" s="124"/>
      <c r="CT11" s="124"/>
      <c r="CU11" s="124"/>
      <c r="CV11" s="124"/>
      <c r="CW11" s="124"/>
      <c r="CX11" s="124"/>
      <c r="CY11" s="124"/>
      <c r="CZ11" s="124"/>
      <c r="DA11" s="124"/>
      <c r="DB11" s="124"/>
      <c r="DC11" s="124"/>
      <c r="DD11" s="124"/>
      <c r="DE11" s="124"/>
      <c r="DF11" s="124"/>
      <c r="DG11" s="124"/>
      <c r="DH11" s="124"/>
      <c r="DI11" s="124"/>
      <c r="DJ11" s="124"/>
      <c r="DK11" s="124"/>
      <c r="DL11" s="124"/>
      <c r="DM11" s="124"/>
      <c r="DN11" s="124"/>
      <c r="DO11" s="124"/>
      <c r="DP11" s="124"/>
      <c r="DQ11" s="124"/>
      <c r="DR11" s="124"/>
      <c r="DS11" s="124"/>
      <c r="DT11" s="124"/>
      <c r="DU11" s="124"/>
      <c r="DV11" s="124"/>
      <c r="DW11" s="124"/>
      <c r="DX11" s="124"/>
      <c r="DY11" s="124"/>
      <c r="DZ11" s="124"/>
      <c r="EA11" s="124"/>
      <c r="EB11" s="124"/>
      <c r="EC11" s="126"/>
      <c r="ED11" s="126"/>
      <c r="EE11" s="126"/>
      <c r="EF11" s="126"/>
      <c r="EG11" s="126"/>
      <c r="EH11" s="126"/>
      <c r="EI11" s="126"/>
      <c r="EJ11" s="126"/>
      <c r="EK11" s="126"/>
      <c r="EL11" s="126"/>
      <c r="EM11" s="126"/>
      <c r="EN11" s="126"/>
      <c r="EO11" s="126"/>
      <c r="EP11" s="126"/>
      <c r="EQ11" s="126"/>
      <c r="ER11" s="126"/>
      <c r="ES11" s="126"/>
      <c r="ET11" s="126"/>
      <c r="EU11" s="126"/>
      <c r="EV11" s="126"/>
      <c r="EW11" s="126"/>
      <c r="EX11" s="126"/>
    </row>
    <row r="12" spans="1:178" x14ac:dyDescent="0.2">
      <c r="A12" s="123" t="s">
        <v>4</v>
      </c>
      <c r="B12" s="123">
        <v>5</v>
      </c>
      <c r="C12" s="308" t="s">
        <v>340</v>
      </c>
      <c r="D12" s="132" t="s">
        <v>517</v>
      </c>
      <c r="E12" s="335" t="s">
        <v>520</v>
      </c>
      <c r="F12" s="70">
        <v>4200</v>
      </c>
      <c r="G12" s="70">
        <v>6700</v>
      </c>
      <c r="H12" s="129">
        <v>2400</v>
      </c>
      <c r="I12" s="130">
        <v>2500</v>
      </c>
      <c r="J12" s="129">
        <v>1860</v>
      </c>
      <c r="K12" s="124"/>
      <c r="L12" s="124"/>
      <c r="EC12" s="126"/>
      <c r="ED12" s="126"/>
      <c r="EE12" s="126"/>
      <c r="EF12" s="126"/>
      <c r="EG12" s="126"/>
      <c r="EH12" s="126"/>
      <c r="EI12" s="126"/>
      <c r="EJ12" s="126"/>
      <c r="EK12" s="126"/>
      <c r="EL12" s="126"/>
      <c r="EM12" s="126"/>
      <c r="EN12" s="126"/>
      <c r="EO12" s="126"/>
      <c r="EP12" s="126"/>
      <c r="EQ12" s="126"/>
      <c r="ER12" s="126"/>
      <c r="ES12" s="126"/>
      <c r="ET12" s="126"/>
      <c r="EU12" s="126"/>
      <c r="EV12" s="126"/>
      <c r="EW12" s="126"/>
      <c r="EX12" s="126"/>
    </row>
    <row r="13" spans="1:178" x14ac:dyDescent="0.2">
      <c r="A13" s="123" t="s">
        <v>5</v>
      </c>
      <c r="B13" s="123">
        <v>5</v>
      </c>
      <c r="C13" s="309"/>
      <c r="D13" s="132" t="s">
        <v>517</v>
      </c>
      <c r="E13" s="337"/>
      <c r="F13" s="70">
        <v>4200</v>
      </c>
      <c r="G13" s="70">
        <v>6800</v>
      </c>
      <c r="H13" s="129" t="s">
        <v>48</v>
      </c>
      <c r="I13" s="130">
        <v>2500</v>
      </c>
      <c r="J13" s="129">
        <v>1860</v>
      </c>
      <c r="K13" s="124"/>
      <c r="L13" s="124"/>
      <c r="EC13" s="126"/>
      <c r="ED13" s="126"/>
      <c r="EE13" s="126"/>
      <c r="EF13" s="126"/>
      <c r="EG13" s="126"/>
      <c r="EH13" s="126"/>
      <c r="EI13" s="126"/>
      <c r="EJ13" s="126"/>
      <c r="EK13" s="126"/>
      <c r="EL13" s="126"/>
      <c r="EM13" s="126"/>
      <c r="EN13" s="126"/>
      <c r="EO13" s="126"/>
      <c r="EP13" s="126"/>
      <c r="EQ13" s="126"/>
      <c r="ER13" s="126"/>
      <c r="ES13" s="126"/>
      <c r="ET13" s="126"/>
      <c r="EU13" s="126"/>
      <c r="EV13" s="126"/>
      <c r="EW13" s="126"/>
      <c r="EX13" s="126"/>
    </row>
    <row r="14" spans="1:178" x14ac:dyDescent="0.2">
      <c r="A14" s="123" t="s">
        <v>6</v>
      </c>
      <c r="B14" s="123">
        <v>5</v>
      </c>
      <c r="C14" s="308" t="s">
        <v>341</v>
      </c>
      <c r="D14" s="132" t="s">
        <v>369</v>
      </c>
      <c r="E14" s="335" t="s">
        <v>521</v>
      </c>
      <c r="F14" s="70">
        <v>4800</v>
      </c>
      <c r="G14" s="70">
        <v>7400</v>
      </c>
      <c r="H14" s="129">
        <v>2400</v>
      </c>
      <c r="I14" s="130">
        <v>2500</v>
      </c>
      <c r="J14" s="129">
        <v>1860</v>
      </c>
      <c r="K14" s="124"/>
      <c r="L14" s="124"/>
      <c r="EC14" s="126"/>
      <c r="ED14" s="126"/>
      <c r="EE14" s="126"/>
      <c r="EF14" s="126"/>
      <c r="EG14" s="126"/>
      <c r="EH14" s="126"/>
      <c r="EI14" s="126"/>
      <c r="EJ14" s="126"/>
      <c r="EK14" s="126"/>
      <c r="EL14" s="126"/>
      <c r="EM14" s="126"/>
      <c r="EN14" s="126"/>
      <c r="EO14" s="126"/>
      <c r="EP14" s="126"/>
      <c r="EQ14" s="126"/>
      <c r="ER14" s="126"/>
      <c r="ES14" s="126"/>
      <c r="ET14" s="126"/>
      <c r="EU14" s="126"/>
      <c r="EV14" s="126"/>
      <c r="EW14" s="126"/>
      <c r="EX14" s="126"/>
    </row>
    <row r="15" spans="1:178" x14ac:dyDescent="0.2">
      <c r="A15" s="123" t="s">
        <v>7</v>
      </c>
      <c r="B15" s="123">
        <v>5</v>
      </c>
      <c r="C15" s="309"/>
      <c r="D15" s="132" t="s">
        <v>369</v>
      </c>
      <c r="E15" s="337"/>
      <c r="F15" s="70">
        <v>4900</v>
      </c>
      <c r="G15" s="70">
        <v>7700</v>
      </c>
      <c r="H15" s="129" t="s">
        <v>48</v>
      </c>
      <c r="I15" s="130">
        <v>2800</v>
      </c>
      <c r="J15" s="129">
        <v>1860</v>
      </c>
      <c r="K15" s="124"/>
      <c r="L15" s="124"/>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R15" s="127"/>
      <c r="AS15" s="127"/>
      <c r="AT15" s="127"/>
      <c r="AU15" s="127"/>
      <c r="AV15" s="127"/>
      <c r="AW15" s="127"/>
      <c r="AX15" s="127"/>
      <c r="AY15" s="127"/>
      <c r="AZ15" s="127"/>
      <c r="BA15" s="127"/>
      <c r="BB15" s="127"/>
      <c r="BC15" s="127"/>
      <c r="BD15" s="127"/>
      <c r="BE15" s="127"/>
      <c r="BF15" s="127"/>
      <c r="BG15" s="127"/>
      <c r="BH15" s="127"/>
      <c r="BI15" s="127"/>
      <c r="BJ15" s="127"/>
      <c r="BK15" s="127"/>
      <c r="BL15" s="127"/>
      <c r="BM15" s="127"/>
      <c r="BN15" s="127"/>
      <c r="BO15" s="127"/>
      <c r="BP15" s="127"/>
      <c r="BQ15" s="127"/>
      <c r="BR15" s="127"/>
      <c r="BS15" s="127"/>
      <c r="BT15" s="127"/>
      <c r="BU15" s="127"/>
      <c r="BV15" s="127"/>
      <c r="BW15" s="127"/>
      <c r="BX15" s="127"/>
      <c r="BY15" s="127"/>
      <c r="BZ15" s="127"/>
      <c r="CA15" s="127"/>
      <c r="CB15" s="127"/>
      <c r="CC15" s="127"/>
      <c r="CD15" s="127"/>
      <c r="CE15" s="127"/>
      <c r="CF15" s="127"/>
      <c r="CG15" s="127"/>
      <c r="CH15" s="127"/>
      <c r="CI15" s="127"/>
      <c r="CJ15" s="127"/>
      <c r="CK15" s="127"/>
      <c r="CL15" s="127"/>
      <c r="CM15" s="127"/>
      <c r="CN15" s="127"/>
      <c r="CO15" s="127"/>
      <c r="CP15" s="127"/>
      <c r="CQ15" s="127"/>
      <c r="CR15" s="127"/>
      <c r="CS15" s="127"/>
      <c r="CT15" s="127"/>
      <c r="CU15" s="127"/>
      <c r="CV15" s="127"/>
      <c r="CW15" s="127"/>
      <c r="CX15" s="127"/>
      <c r="CY15" s="127"/>
      <c r="CZ15" s="127"/>
      <c r="DA15" s="127"/>
      <c r="DB15" s="127"/>
      <c r="DC15" s="127"/>
      <c r="DD15" s="127"/>
      <c r="DE15" s="127"/>
      <c r="DF15" s="127"/>
      <c r="DG15" s="127"/>
      <c r="DH15" s="127"/>
      <c r="DI15" s="127"/>
      <c r="DJ15" s="127"/>
      <c r="DK15" s="127"/>
      <c r="DL15" s="127"/>
      <c r="DM15" s="127"/>
      <c r="DN15" s="127"/>
      <c r="DO15" s="127"/>
      <c r="DP15" s="127"/>
      <c r="DQ15" s="127"/>
      <c r="DR15" s="127"/>
      <c r="DS15" s="127"/>
      <c r="DT15" s="127"/>
      <c r="DU15" s="127"/>
      <c r="DV15" s="127"/>
      <c r="DW15" s="127"/>
      <c r="DX15" s="127"/>
      <c r="DY15" s="127"/>
      <c r="DZ15" s="127"/>
      <c r="EA15" s="127"/>
      <c r="EB15" s="127"/>
      <c r="EC15" s="126"/>
      <c r="ED15" s="126"/>
      <c r="EE15" s="126"/>
      <c r="EF15" s="126"/>
      <c r="EG15" s="126"/>
      <c r="EH15" s="126"/>
      <c r="EI15" s="126"/>
      <c r="EJ15" s="126"/>
      <c r="EK15" s="126"/>
      <c r="EL15" s="126"/>
      <c r="EM15" s="126"/>
      <c r="EN15" s="126"/>
      <c r="EO15" s="126"/>
      <c r="EP15" s="126"/>
      <c r="EQ15" s="126"/>
      <c r="ER15" s="126"/>
      <c r="ES15" s="126"/>
      <c r="ET15" s="126"/>
      <c r="EU15" s="126"/>
      <c r="EV15" s="126"/>
      <c r="EW15" s="126"/>
      <c r="EX15" s="126"/>
    </row>
    <row r="16" spans="1:178" x14ac:dyDescent="0.2">
      <c r="A16" s="123" t="s">
        <v>8</v>
      </c>
      <c r="B16" s="123">
        <v>6</v>
      </c>
      <c r="C16" s="308" t="s">
        <v>342</v>
      </c>
      <c r="D16" s="132" t="s">
        <v>369</v>
      </c>
      <c r="E16" s="335" t="s">
        <v>522</v>
      </c>
      <c r="F16" s="70">
        <v>5600</v>
      </c>
      <c r="G16" s="70">
        <v>8500</v>
      </c>
      <c r="H16" s="129">
        <v>2900</v>
      </c>
      <c r="I16" s="130">
        <v>2900</v>
      </c>
      <c r="J16" s="129">
        <v>2240</v>
      </c>
      <c r="K16" s="124"/>
      <c r="L16" s="124"/>
      <c r="EC16" s="126"/>
      <c r="ED16" s="126"/>
      <c r="EE16" s="126"/>
      <c r="EF16" s="126"/>
      <c r="EG16" s="126"/>
      <c r="EH16" s="126"/>
      <c r="EI16" s="126"/>
      <c r="EJ16" s="126"/>
      <c r="EK16" s="126"/>
      <c r="EL16" s="126"/>
      <c r="EM16" s="126"/>
      <c r="EN16" s="126"/>
      <c r="EO16" s="126"/>
      <c r="EP16" s="126"/>
      <c r="EQ16" s="126"/>
      <c r="ER16" s="126"/>
      <c r="ES16" s="126"/>
      <c r="ET16" s="126"/>
      <c r="EU16" s="126"/>
      <c r="EV16" s="126"/>
      <c r="EW16" s="126"/>
      <c r="EX16" s="126"/>
    </row>
    <row r="17" spans="1:154" x14ac:dyDescent="0.2">
      <c r="A17" s="123" t="s">
        <v>9</v>
      </c>
      <c r="B17" s="123">
        <v>6</v>
      </c>
      <c r="C17" s="310"/>
      <c r="D17" s="132" t="s">
        <v>369</v>
      </c>
      <c r="E17" s="336"/>
      <c r="F17" s="70">
        <v>6000</v>
      </c>
      <c r="G17" s="70">
        <v>9300</v>
      </c>
      <c r="H17" s="129">
        <v>2900</v>
      </c>
      <c r="I17" s="130">
        <v>2900</v>
      </c>
      <c r="J17" s="129">
        <v>2240</v>
      </c>
      <c r="K17" s="124"/>
      <c r="L17" s="124"/>
      <c r="EC17" s="126"/>
      <c r="ED17" s="126"/>
      <c r="EE17" s="126"/>
      <c r="EF17" s="126"/>
      <c r="EG17" s="126"/>
      <c r="EH17" s="126"/>
      <c r="EI17" s="126"/>
      <c r="EJ17" s="126"/>
      <c r="EK17" s="126"/>
      <c r="EL17" s="126"/>
      <c r="EM17" s="126"/>
      <c r="EN17" s="126"/>
      <c r="EO17" s="126"/>
      <c r="EP17" s="126"/>
      <c r="EQ17" s="126"/>
      <c r="ER17" s="126"/>
      <c r="ES17" s="126"/>
      <c r="ET17" s="126"/>
      <c r="EU17" s="126"/>
      <c r="EV17" s="126"/>
      <c r="EW17" s="126"/>
      <c r="EX17" s="126"/>
    </row>
    <row r="18" spans="1:154" x14ac:dyDescent="0.2">
      <c r="A18" s="123" t="s">
        <v>10</v>
      </c>
      <c r="B18" s="123">
        <v>7</v>
      </c>
      <c r="C18" s="309"/>
      <c r="D18" s="132" t="s">
        <v>369</v>
      </c>
      <c r="E18" s="337"/>
      <c r="F18" s="70">
        <v>6600</v>
      </c>
      <c r="G18" s="70">
        <v>10000</v>
      </c>
      <c r="H18" s="129" t="s">
        <v>48</v>
      </c>
      <c r="I18" s="130">
        <v>3300</v>
      </c>
      <c r="J18" s="129">
        <v>2610</v>
      </c>
      <c r="K18" s="124"/>
      <c r="L18" s="124"/>
      <c r="EC18" s="126"/>
      <c r="ED18" s="126"/>
      <c r="EE18" s="126"/>
      <c r="EF18" s="126"/>
      <c r="EG18" s="126"/>
      <c r="EH18" s="126"/>
      <c r="EI18" s="126"/>
      <c r="EJ18" s="126"/>
      <c r="EK18" s="126"/>
      <c r="EL18" s="126"/>
      <c r="EM18" s="126"/>
      <c r="EN18" s="126"/>
      <c r="EO18" s="126"/>
      <c r="EP18" s="126"/>
      <c r="EQ18" s="126"/>
      <c r="ER18" s="126"/>
      <c r="ES18" s="126"/>
      <c r="ET18" s="126"/>
      <c r="EU18" s="126"/>
      <c r="EV18" s="126"/>
      <c r="EW18" s="126"/>
      <c r="EX18" s="126"/>
    </row>
    <row r="19" spans="1:154" x14ac:dyDescent="0.2">
      <c r="A19" s="123" t="s">
        <v>11</v>
      </c>
      <c r="B19" s="123">
        <v>7</v>
      </c>
      <c r="C19" s="308" t="s">
        <v>343</v>
      </c>
      <c r="D19" s="132" t="s">
        <v>369</v>
      </c>
      <c r="E19" s="335" t="s">
        <v>523</v>
      </c>
      <c r="F19" s="70">
        <v>6700</v>
      </c>
      <c r="G19" s="70">
        <v>10200</v>
      </c>
      <c r="H19" s="129">
        <v>3300</v>
      </c>
      <c r="I19" s="130">
        <v>3300</v>
      </c>
      <c r="J19" s="129">
        <v>2610</v>
      </c>
      <c r="K19" s="124"/>
      <c r="L19" s="124"/>
      <c r="EC19" s="126"/>
      <c r="ED19" s="126"/>
      <c r="EE19" s="126"/>
      <c r="EF19" s="126"/>
      <c r="EG19" s="126"/>
      <c r="EH19" s="126"/>
      <c r="EI19" s="126"/>
      <c r="EJ19" s="126"/>
      <c r="EK19" s="126"/>
      <c r="EL19" s="126"/>
      <c r="EM19" s="126"/>
      <c r="EN19" s="126"/>
      <c r="EO19" s="126"/>
      <c r="EP19" s="126"/>
      <c r="EQ19" s="126"/>
      <c r="ER19" s="126"/>
      <c r="ES19" s="126"/>
      <c r="ET19" s="126"/>
      <c r="EU19" s="126"/>
      <c r="EV19" s="126"/>
      <c r="EW19" s="126"/>
      <c r="EX19" s="126"/>
    </row>
    <row r="20" spans="1:154" x14ac:dyDescent="0.2">
      <c r="A20" s="123" t="s">
        <v>12</v>
      </c>
      <c r="B20" s="123">
        <v>8</v>
      </c>
      <c r="C20" s="309"/>
      <c r="D20" s="132" t="s">
        <v>369</v>
      </c>
      <c r="E20" s="337"/>
      <c r="F20" s="70">
        <v>7700</v>
      </c>
      <c r="G20" s="70">
        <v>11500</v>
      </c>
      <c r="H20" s="129">
        <v>3800</v>
      </c>
      <c r="I20" s="130">
        <v>3800</v>
      </c>
      <c r="J20" s="129">
        <v>2980</v>
      </c>
      <c r="K20" s="124"/>
      <c r="L20" s="124"/>
      <c r="EC20" s="126"/>
      <c r="ED20" s="126"/>
      <c r="EE20" s="126"/>
      <c r="EF20" s="126"/>
      <c r="EG20" s="126"/>
      <c r="EH20" s="126"/>
      <c r="EI20" s="126"/>
      <c r="EJ20" s="126"/>
      <c r="EK20" s="126"/>
      <c r="EL20" s="126"/>
      <c r="EM20" s="126"/>
      <c r="EN20" s="126"/>
      <c r="EO20" s="126"/>
      <c r="EP20" s="126"/>
      <c r="EQ20" s="126"/>
      <c r="ER20" s="126"/>
      <c r="ES20" s="126"/>
      <c r="ET20" s="126"/>
      <c r="EU20" s="126"/>
      <c r="EV20" s="126"/>
      <c r="EW20" s="126"/>
      <c r="EX20" s="126"/>
    </row>
    <row r="21" spans="1:154" x14ac:dyDescent="0.2">
      <c r="A21" s="123" t="s">
        <v>13</v>
      </c>
      <c r="B21" s="123">
        <v>9</v>
      </c>
      <c r="C21" s="308" t="s">
        <v>334</v>
      </c>
      <c r="D21" s="132" t="s">
        <v>369</v>
      </c>
      <c r="E21" s="335" t="s">
        <v>524</v>
      </c>
      <c r="F21" s="70">
        <v>8400</v>
      </c>
      <c r="G21" s="70">
        <v>12400</v>
      </c>
      <c r="H21" s="129">
        <v>4200</v>
      </c>
      <c r="I21" s="130">
        <v>4200</v>
      </c>
      <c r="J21" s="129">
        <v>3350</v>
      </c>
      <c r="K21" s="124"/>
      <c r="L21" s="124"/>
      <c r="EB21" s="126"/>
      <c r="EC21" s="126"/>
      <c r="ED21" s="126"/>
      <c r="EE21" s="126"/>
      <c r="EF21" s="126"/>
      <c r="EG21" s="126"/>
      <c r="EH21" s="126"/>
      <c r="EI21" s="126"/>
      <c r="EJ21" s="126"/>
      <c r="EK21" s="126"/>
      <c r="EL21" s="126"/>
      <c r="EM21" s="126"/>
      <c r="EN21" s="126"/>
      <c r="EO21" s="126"/>
      <c r="EP21" s="126"/>
      <c r="EQ21" s="126"/>
      <c r="ER21" s="126"/>
      <c r="ES21" s="126"/>
      <c r="ET21" s="126"/>
      <c r="EU21" s="126"/>
      <c r="EV21" s="126"/>
      <c r="EW21" s="126"/>
      <c r="EX21" s="126"/>
    </row>
    <row r="22" spans="1:154" x14ac:dyDescent="0.2">
      <c r="A22" s="123" t="s">
        <v>14</v>
      </c>
      <c r="B22" s="123">
        <v>9</v>
      </c>
      <c r="C22" s="310"/>
      <c r="D22" s="132" t="s">
        <v>369</v>
      </c>
      <c r="E22" s="336"/>
      <c r="F22" s="70">
        <v>8500</v>
      </c>
      <c r="G22" s="70">
        <v>13100</v>
      </c>
      <c r="H22" s="129" t="s">
        <v>48</v>
      </c>
      <c r="I22" s="130">
        <v>4300</v>
      </c>
      <c r="J22" s="129">
        <v>3350</v>
      </c>
      <c r="K22" s="124"/>
      <c r="L22" s="124"/>
      <c r="EC22" s="126"/>
      <c r="ED22" s="126"/>
      <c r="EE22" s="126"/>
      <c r="EF22" s="126"/>
      <c r="EG22" s="126"/>
      <c r="EH22" s="126"/>
      <c r="EI22" s="126"/>
      <c r="EJ22" s="126"/>
      <c r="EK22" s="126"/>
      <c r="EL22" s="126"/>
      <c r="EM22" s="126"/>
      <c r="EN22" s="126"/>
      <c r="EO22" s="126"/>
      <c r="EP22" s="126"/>
      <c r="EQ22" s="126"/>
      <c r="ER22" s="126"/>
      <c r="ES22" s="126"/>
      <c r="ET22" s="126"/>
      <c r="EU22" s="126"/>
      <c r="EV22" s="126"/>
      <c r="EW22" s="126"/>
      <c r="EX22" s="126"/>
    </row>
    <row r="23" spans="1:154" x14ac:dyDescent="0.2">
      <c r="A23" s="123" t="s">
        <v>15</v>
      </c>
      <c r="B23" s="123">
        <v>9</v>
      </c>
      <c r="C23" s="310"/>
      <c r="D23" s="132" t="s">
        <v>369</v>
      </c>
      <c r="E23" s="336"/>
      <c r="F23" s="70">
        <v>8700</v>
      </c>
      <c r="G23" s="70">
        <v>13400</v>
      </c>
      <c r="H23" s="129">
        <v>4500</v>
      </c>
      <c r="I23" s="130">
        <v>4300</v>
      </c>
      <c r="J23" s="129">
        <v>3350</v>
      </c>
      <c r="K23" s="124"/>
      <c r="L23" s="124"/>
      <c r="EC23" s="126"/>
      <c r="ED23" s="126"/>
      <c r="EE23" s="126"/>
      <c r="EF23" s="126"/>
      <c r="EG23" s="126"/>
      <c r="EH23" s="126"/>
      <c r="EI23" s="126"/>
      <c r="EJ23" s="126"/>
      <c r="EK23" s="126"/>
      <c r="EL23" s="126"/>
      <c r="EM23" s="126"/>
      <c r="EN23" s="126"/>
      <c r="EO23" s="126"/>
      <c r="EP23" s="126"/>
      <c r="EQ23" s="126"/>
      <c r="ER23" s="126"/>
      <c r="ES23" s="126"/>
      <c r="ET23" s="126"/>
      <c r="EU23" s="126"/>
      <c r="EV23" s="126"/>
      <c r="EW23" s="126"/>
      <c r="EX23" s="126"/>
    </row>
    <row r="24" spans="1:154" x14ac:dyDescent="0.2">
      <c r="A24" s="123" t="s">
        <v>16</v>
      </c>
      <c r="B24" s="123">
        <v>10</v>
      </c>
      <c r="C24" s="310"/>
      <c r="D24" s="132" t="s">
        <v>369</v>
      </c>
      <c r="E24" s="336"/>
      <c r="F24" s="70">
        <v>9500</v>
      </c>
      <c r="G24" s="70">
        <v>14500</v>
      </c>
      <c r="H24" s="129">
        <v>4900</v>
      </c>
      <c r="I24" s="130">
        <v>4800</v>
      </c>
      <c r="J24" s="129">
        <v>3720</v>
      </c>
      <c r="K24" s="124"/>
      <c r="L24" s="124"/>
      <c r="EC24" s="126"/>
      <c r="ED24" s="126"/>
      <c r="EE24" s="126"/>
      <c r="EF24" s="126"/>
      <c r="EG24" s="126"/>
      <c r="EH24" s="126"/>
      <c r="EI24" s="126"/>
      <c r="EJ24" s="126"/>
      <c r="EK24" s="126"/>
      <c r="EL24" s="126"/>
      <c r="EM24" s="126"/>
      <c r="EN24" s="126"/>
      <c r="EO24" s="126"/>
      <c r="EP24" s="126"/>
      <c r="EQ24" s="126"/>
      <c r="ER24" s="126"/>
      <c r="ES24" s="126"/>
      <c r="ET24" s="126"/>
      <c r="EU24" s="126"/>
      <c r="EV24" s="126"/>
      <c r="EW24" s="126"/>
      <c r="EX24" s="126"/>
    </row>
    <row r="25" spans="1:154" x14ac:dyDescent="0.2">
      <c r="A25" s="123" t="s">
        <v>17</v>
      </c>
      <c r="B25" s="123">
        <v>10</v>
      </c>
      <c r="C25" s="309"/>
      <c r="D25" s="132" t="s">
        <v>369</v>
      </c>
      <c r="E25" s="337"/>
      <c r="F25" s="70">
        <v>9600</v>
      </c>
      <c r="G25" s="70">
        <v>14700</v>
      </c>
      <c r="H25" s="129" t="s">
        <v>48</v>
      </c>
      <c r="I25" s="130">
        <v>4800</v>
      </c>
      <c r="J25" s="129">
        <v>3720</v>
      </c>
      <c r="K25" s="124"/>
      <c r="L25" s="124"/>
      <c r="EC25" s="126"/>
      <c r="ED25" s="126"/>
      <c r="EE25" s="126"/>
      <c r="EF25" s="126"/>
      <c r="EG25" s="126"/>
      <c r="EH25" s="126"/>
      <c r="EI25" s="126"/>
      <c r="EJ25" s="126"/>
      <c r="EK25" s="126"/>
      <c r="EL25" s="126"/>
      <c r="EM25" s="126"/>
      <c r="EN25" s="126"/>
      <c r="EO25" s="126"/>
      <c r="EP25" s="126"/>
      <c r="EQ25" s="126"/>
      <c r="ER25" s="126"/>
      <c r="ES25" s="126"/>
      <c r="ET25" s="126"/>
      <c r="EU25" s="126"/>
      <c r="EV25" s="126"/>
      <c r="EW25" s="126"/>
      <c r="EX25" s="126"/>
    </row>
    <row r="26" spans="1:154" x14ac:dyDescent="0.2">
      <c r="A26" s="123" t="s">
        <v>18</v>
      </c>
      <c r="B26" s="123">
        <v>10</v>
      </c>
      <c r="C26" s="308" t="s">
        <v>333</v>
      </c>
      <c r="D26" s="132" t="s">
        <v>370</v>
      </c>
      <c r="E26" s="335" t="s">
        <v>525</v>
      </c>
      <c r="F26" s="70">
        <v>9800</v>
      </c>
      <c r="G26" s="70">
        <v>15000</v>
      </c>
      <c r="H26" s="129">
        <v>4900</v>
      </c>
      <c r="I26" s="130">
        <v>4800</v>
      </c>
      <c r="J26" s="129">
        <v>3720</v>
      </c>
      <c r="K26" s="124"/>
      <c r="L26" s="124"/>
      <c r="EC26" s="126"/>
      <c r="ED26" s="126"/>
      <c r="EE26" s="126"/>
      <c r="EF26" s="126"/>
      <c r="EG26" s="126"/>
      <c r="EH26" s="126"/>
      <c r="EI26" s="126"/>
      <c r="EJ26" s="126"/>
      <c r="EK26" s="126"/>
      <c r="EL26" s="126"/>
      <c r="EM26" s="126"/>
      <c r="EN26" s="126"/>
      <c r="EO26" s="126"/>
      <c r="EP26" s="126"/>
      <c r="EQ26" s="126"/>
      <c r="ER26" s="126"/>
      <c r="ES26" s="126"/>
      <c r="ET26" s="126"/>
      <c r="EU26" s="126"/>
      <c r="EV26" s="126"/>
      <c r="EW26" s="126"/>
      <c r="EX26" s="126"/>
    </row>
    <row r="27" spans="1:154" x14ac:dyDescent="0.2">
      <c r="A27" s="123" t="s">
        <v>19</v>
      </c>
      <c r="B27" s="123">
        <v>11</v>
      </c>
      <c r="C27" s="310"/>
      <c r="D27" s="132" t="s">
        <v>370</v>
      </c>
      <c r="E27" s="336"/>
      <c r="F27" s="70">
        <v>11100</v>
      </c>
      <c r="G27" s="70">
        <v>17600</v>
      </c>
      <c r="H27" s="129">
        <v>5400</v>
      </c>
      <c r="I27" s="130">
        <v>5300</v>
      </c>
      <c r="J27" s="129">
        <v>4100</v>
      </c>
      <c r="K27" s="124"/>
      <c r="L27" s="124"/>
      <c r="EC27" s="126"/>
      <c r="ED27" s="126"/>
      <c r="EE27" s="126"/>
      <c r="EF27" s="126"/>
      <c r="EG27" s="126"/>
      <c r="EH27" s="126"/>
      <c r="EI27" s="126"/>
      <c r="EJ27" s="126"/>
      <c r="EK27" s="126"/>
      <c r="EL27" s="126"/>
      <c r="EM27" s="126"/>
      <c r="EN27" s="126"/>
      <c r="EO27" s="126"/>
      <c r="EP27" s="126"/>
      <c r="EQ27" s="126"/>
      <c r="ER27" s="126"/>
      <c r="ES27" s="126"/>
      <c r="ET27" s="126"/>
      <c r="EU27" s="126"/>
      <c r="EV27" s="126"/>
      <c r="EW27" s="126"/>
      <c r="EX27" s="126"/>
    </row>
    <row r="28" spans="1:154" x14ac:dyDescent="0.2">
      <c r="A28" s="123" t="s">
        <v>20</v>
      </c>
      <c r="B28" s="123">
        <v>12</v>
      </c>
      <c r="C28" s="310"/>
      <c r="D28" s="132" t="s">
        <v>370</v>
      </c>
      <c r="E28" s="336"/>
      <c r="F28" s="70">
        <v>12300</v>
      </c>
      <c r="G28" s="70">
        <v>19600</v>
      </c>
      <c r="H28" s="129">
        <v>5900</v>
      </c>
      <c r="I28" s="130">
        <v>5800</v>
      </c>
      <c r="J28" s="129">
        <v>4470</v>
      </c>
      <c r="K28" s="124"/>
      <c r="L28" s="124"/>
      <c r="EC28" s="126"/>
      <c r="ED28" s="126"/>
      <c r="EE28" s="126"/>
      <c r="EF28" s="126"/>
      <c r="EG28" s="126"/>
      <c r="EH28" s="126"/>
      <c r="EI28" s="126"/>
      <c r="EJ28" s="126"/>
      <c r="EK28" s="126"/>
      <c r="EL28" s="126"/>
      <c r="EM28" s="126"/>
      <c r="EN28" s="126"/>
      <c r="EO28" s="126"/>
      <c r="EP28" s="126"/>
      <c r="EQ28" s="126"/>
      <c r="ER28" s="126"/>
      <c r="ES28" s="126"/>
      <c r="ET28" s="126"/>
      <c r="EU28" s="126"/>
      <c r="EV28" s="126"/>
      <c r="EW28" s="126"/>
      <c r="EX28" s="126"/>
    </row>
    <row r="29" spans="1:154" x14ac:dyDescent="0.2">
      <c r="A29" s="123" t="s">
        <v>21</v>
      </c>
      <c r="B29" s="123">
        <v>12</v>
      </c>
      <c r="C29" s="310"/>
      <c r="D29" s="132" t="s">
        <v>370</v>
      </c>
      <c r="E29" s="336"/>
      <c r="F29" s="70">
        <v>13000</v>
      </c>
      <c r="G29" s="70">
        <v>20800</v>
      </c>
      <c r="H29" s="129" t="s">
        <v>48</v>
      </c>
      <c r="I29" s="130">
        <v>5900</v>
      </c>
      <c r="J29" s="129">
        <v>4470</v>
      </c>
      <c r="K29" s="124"/>
      <c r="L29" s="124"/>
      <c r="EC29" s="126"/>
      <c r="ED29" s="126"/>
      <c r="EE29" s="126"/>
      <c r="EF29" s="126"/>
      <c r="EG29" s="126"/>
      <c r="EH29" s="126"/>
      <c r="EI29" s="126"/>
      <c r="EJ29" s="126"/>
      <c r="EK29" s="126"/>
      <c r="EL29" s="126"/>
      <c r="EM29" s="126"/>
      <c r="EN29" s="126"/>
      <c r="EO29" s="126"/>
      <c r="EP29" s="126"/>
      <c r="EQ29" s="126"/>
      <c r="ER29" s="126"/>
      <c r="ES29" s="126"/>
      <c r="ET29" s="126"/>
      <c r="EU29" s="126"/>
      <c r="EV29" s="126"/>
      <c r="EW29" s="126"/>
      <c r="EX29" s="126"/>
    </row>
    <row r="30" spans="1:154" x14ac:dyDescent="0.2">
      <c r="A30" s="123" t="s">
        <v>22</v>
      </c>
      <c r="B30" s="123">
        <v>12</v>
      </c>
      <c r="C30" s="310"/>
      <c r="D30" s="132" t="s">
        <v>370</v>
      </c>
      <c r="E30" s="336"/>
      <c r="F30" s="70">
        <v>13000</v>
      </c>
      <c r="G30" s="70">
        <v>20800</v>
      </c>
      <c r="H30" s="129">
        <v>6100</v>
      </c>
      <c r="I30" s="130">
        <v>6000</v>
      </c>
      <c r="J30" s="129">
        <v>4470</v>
      </c>
      <c r="K30" s="124"/>
      <c r="L30" s="124"/>
      <c r="EC30" s="126"/>
      <c r="ED30" s="126"/>
      <c r="EE30" s="126"/>
      <c r="EF30" s="126"/>
      <c r="EG30" s="126"/>
      <c r="EH30" s="126"/>
      <c r="EI30" s="126"/>
      <c r="EJ30" s="126"/>
      <c r="EK30" s="126"/>
      <c r="EL30" s="126"/>
      <c r="EM30" s="126"/>
      <c r="EN30" s="126"/>
      <c r="EO30" s="126"/>
      <c r="EP30" s="126"/>
      <c r="EQ30" s="126"/>
      <c r="ER30" s="126"/>
      <c r="ES30" s="126"/>
      <c r="ET30" s="126"/>
      <c r="EU30" s="126"/>
      <c r="EV30" s="126"/>
      <c r="EW30" s="126"/>
      <c r="EX30" s="126"/>
    </row>
    <row r="31" spans="1:154" x14ac:dyDescent="0.2">
      <c r="A31" s="123" t="s">
        <v>23</v>
      </c>
      <c r="B31" s="123">
        <v>13</v>
      </c>
      <c r="C31" s="309"/>
      <c r="D31" s="132" t="s">
        <v>370</v>
      </c>
      <c r="E31" s="337"/>
      <c r="F31" s="70">
        <v>15300</v>
      </c>
      <c r="G31" s="70">
        <v>24900</v>
      </c>
      <c r="H31" s="129">
        <v>6500</v>
      </c>
      <c r="I31" s="130">
        <v>6500</v>
      </c>
      <c r="J31" s="129">
        <v>4840</v>
      </c>
      <c r="K31" s="124"/>
      <c r="L31" s="124"/>
      <c r="EC31" s="126"/>
      <c r="ED31" s="126"/>
      <c r="EE31" s="126"/>
      <c r="EF31" s="126"/>
      <c r="EG31" s="126"/>
      <c r="EH31" s="126"/>
      <c r="EI31" s="126"/>
      <c r="EJ31" s="126"/>
      <c r="EK31" s="126"/>
      <c r="EL31" s="126"/>
      <c r="EM31" s="126"/>
      <c r="EN31" s="126"/>
      <c r="EO31" s="126"/>
      <c r="EP31" s="126"/>
      <c r="EQ31" s="126"/>
      <c r="ER31" s="126"/>
      <c r="ES31" s="126"/>
      <c r="ET31" s="126"/>
      <c r="EU31" s="126"/>
      <c r="EV31" s="126"/>
      <c r="EW31" s="126"/>
      <c r="EX31" s="126"/>
    </row>
    <row r="32" spans="1:154" x14ac:dyDescent="0.2">
      <c r="A32" s="123" t="s">
        <v>24</v>
      </c>
      <c r="B32" s="123">
        <v>13</v>
      </c>
      <c r="C32" s="308" t="s">
        <v>335</v>
      </c>
      <c r="D32" s="132" t="s">
        <v>371</v>
      </c>
      <c r="E32" s="335" t="s">
        <v>526</v>
      </c>
      <c r="F32" s="70">
        <v>15900</v>
      </c>
      <c r="G32" s="70">
        <v>26100</v>
      </c>
      <c r="H32" s="129">
        <v>6900</v>
      </c>
      <c r="I32" s="130">
        <v>6800</v>
      </c>
      <c r="J32" s="129">
        <v>4840</v>
      </c>
      <c r="K32" s="124"/>
      <c r="L32" s="124"/>
      <c r="EC32" s="126"/>
      <c r="ED32" s="126"/>
      <c r="EE32" s="126"/>
      <c r="EF32" s="126"/>
      <c r="EG32" s="126"/>
      <c r="EH32" s="126"/>
      <c r="EI32" s="126"/>
      <c r="EJ32" s="126"/>
      <c r="EK32" s="126"/>
      <c r="EL32" s="126"/>
      <c r="EM32" s="126"/>
      <c r="EN32" s="126"/>
      <c r="EO32" s="126"/>
      <c r="EP32" s="126"/>
      <c r="EQ32" s="126"/>
      <c r="ER32" s="126"/>
      <c r="ES32" s="126"/>
      <c r="ET32" s="126"/>
      <c r="EU32" s="126"/>
      <c r="EV32" s="126"/>
      <c r="EW32" s="126"/>
      <c r="EX32" s="126"/>
    </row>
    <row r="33" spans="1:163" x14ac:dyDescent="0.2">
      <c r="A33" s="123" t="s">
        <v>25</v>
      </c>
      <c r="B33" s="123">
        <v>14</v>
      </c>
      <c r="C33" s="310"/>
      <c r="D33" s="132" t="s">
        <v>371</v>
      </c>
      <c r="E33" s="336"/>
      <c r="F33" s="70">
        <v>17600</v>
      </c>
      <c r="G33" s="70">
        <v>29000</v>
      </c>
      <c r="H33" s="129">
        <v>7500</v>
      </c>
      <c r="I33" s="130">
        <v>7300</v>
      </c>
      <c r="J33" s="129">
        <v>5210</v>
      </c>
      <c r="K33" s="124"/>
      <c r="L33" s="124"/>
      <c r="EC33" s="126"/>
      <c r="ED33" s="126"/>
      <c r="EE33" s="126"/>
      <c r="EF33" s="126"/>
      <c r="EG33" s="126"/>
      <c r="EH33" s="126"/>
      <c r="EI33" s="126"/>
      <c r="EJ33" s="126"/>
      <c r="EK33" s="126"/>
      <c r="EL33" s="126"/>
      <c r="EM33" s="126"/>
      <c r="EN33" s="126"/>
      <c r="EO33" s="126"/>
      <c r="EP33" s="126"/>
      <c r="EQ33" s="126"/>
      <c r="ER33" s="126"/>
      <c r="ES33" s="126"/>
      <c r="ET33" s="126"/>
      <c r="EU33" s="126"/>
      <c r="EV33" s="126"/>
      <c r="EW33" s="126"/>
      <c r="EX33" s="126"/>
    </row>
    <row r="34" spans="1:163" x14ac:dyDescent="0.2">
      <c r="A34" s="123" t="s">
        <v>26</v>
      </c>
      <c r="B34" s="123">
        <v>15</v>
      </c>
      <c r="C34" s="309"/>
      <c r="D34" s="132" t="s">
        <v>371</v>
      </c>
      <c r="E34" s="337"/>
      <c r="F34" s="70">
        <v>21400</v>
      </c>
      <c r="G34" s="70">
        <v>35900</v>
      </c>
      <c r="H34" s="129" t="s">
        <v>48</v>
      </c>
      <c r="I34" s="130">
        <v>7900</v>
      </c>
      <c r="J34" s="129">
        <v>5580</v>
      </c>
      <c r="K34" s="124"/>
      <c r="L34" s="124"/>
      <c r="EC34" s="126"/>
      <c r="ED34" s="126"/>
      <c r="EE34" s="126"/>
      <c r="EF34" s="126"/>
      <c r="EG34" s="126"/>
      <c r="EH34" s="126"/>
      <c r="EI34" s="126"/>
      <c r="EJ34" s="126"/>
      <c r="EK34" s="126"/>
      <c r="EL34" s="126"/>
      <c r="EM34" s="126"/>
      <c r="EN34" s="126"/>
      <c r="EO34" s="126"/>
      <c r="EP34" s="126"/>
      <c r="EQ34" s="126"/>
      <c r="ER34" s="126"/>
      <c r="ES34" s="126"/>
      <c r="ET34" s="126"/>
      <c r="EU34" s="126"/>
      <c r="EV34" s="126"/>
      <c r="EW34" s="126"/>
      <c r="EX34" s="126"/>
    </row>
    <row r="35" spans="1:163" x14ac:dyDescent="0.2">
      <c r="A35" s="123" t="s">
        <v>27</v>
      </c>
      <c r="B35" s="123">
        <v>19</v>
      </c>
      <c r="C35" s="308" t="s">
        <v>336</v>
      </c>
      <c r="D35" s="132" t="s">
        <v>372</v>
      </c>
      <c r="E35" s="335" t="s">
        <v>527</v>
      </c>
      <c r="F35" s="70">
        <v>24700</v>
      </c>
      <c r="G35" s="70">
        <v>40400</v>
      </c>
      <c r="H35" s="129" t="s">
        <v>48</v>
      </c>
      <c r="I35" s="130">
        <v>9900</v>
      </c>
      <c r="J35" s="129">
        <v>7070</v>
      </c>
      <c r="K35" s="124"/>
      <c r="L35" s="124"/>
      <c r="EC35" s="126"/>
      <c r="ED35" s="126"/>
      <c r="EE35" s="126"/>
      <c r="EF35" s="126"/>
      <c r="EG35" s="126"/>
      <c r="EH35" s="126"/>
      <c r="EI35" s="126"/>
      <c r="EJ35" s="126"/>
      <c r="EK35" s="126"/>
      <c r="EL35" s="126"/>
      <c r="EM35" s="126"/>
      <c r="EN35" s="126"/>
      <c r="EO35" s="126"/>
      <c r="EP35" s="126"/>
      <c r="EQ35" s="126"/>
      <c r="ER35" s="126"/>
      <c r="ES35" s="126"/>
      <c r="ET35" s="126"/>
      <c r="EU35" s="126"/>
      <c r="EV35" s="126"/>
      <c r="EW35" s="126"/>
      <c r="EX35" s="126"/>
    </row>
    <row r="36" spans="1:163" x14ac:dyDescent="0.2">
      <c r="A36" s="123" t="s">
        <v>28</v>
      </c>
      <c r="B36" s="123">
        <v>24</v>
      </c>
      <c r="C36" s="310"/>
      <c r="D36" s="132" t="s">
        <v>372</v>
      </c>
      <c r="E36" s="336"/>
      <c r="F36" s="70">
        <v>29500</v>
      </c>
      <c r="G36" s="70">
        <v>47700</v>
      </c>
      <c r="H36" s="129" t="s">
        <v>48</v>
      </c>
      <c r="I36" s="129" t="s">
        <v>48</v>
      </c>
      <c r="J36" s="129">
        <v>8930</v>
      </c>
      <c r="K36" s="124"/>
      <c r="L36" s="124"/>
      <c r="EC36" s="126"/>
      <c r="ED36" s="126"/>
      <c r="EE36" s="126"/>
      <c r="EF36" s="126"/>
      <c r="EG36" s="126"/>
      <c r="EH36" s="126"/>
      <c r="EI36" s="126"/>
      <c r="EJ36" s="126"/>
      <c r="EK36" s="126"/>
      <c r="EL36" s="126"/>
      <c r="EM36" s="126"/>
      <c r="EN36" s="126"/>
      <c r="EO36" s="126"/>
      <c r="EP36" s="126"/>
      <c r="EQ36" s="126"/>
      <c r="ER36" s="126"/>
      <c r="ES36" s="126"/>
      <c r="ET36" s="126"/>
      <c r="EU36" s="126"/>
      <c r="EV36" s="126"/>
      <c r="EW36" s="126"/>
      <c r="EX36" s="126"/>
    </row>
    <row r="37" spans="1:163" x14ac:dyDescent="0.2">
      <c r="A37" s="123" t="s">
        <v>29</v>
      </c>
      <c r="B37" s="123">
        <v>24</v>
      </c>
      <c r="C37" s="310"/>
      <c r="D37" s="132" t="s">
        <v>372</v>
      </c>
      <c r="E37" s="336"/>
      <c r="F37" s="70">
        <v>31300</v>
      </c>
      <c r="G37" s="70">
        <v>51600</v>
      </c>
      <c r="H37" s="129" t="s">
        <v>48</v>
      </c>
      <c r="I37" s="129" t="s">
        <v>48</v>
      </c>
      <c r="J37" s="129">
        <v>8930</v>
      </c>
      <c r="K37" s="124"/>
      <c r="L37" s="124"/>
      <c r="EC37" s="126"/>
      <c r="ED37" s="126"/>
      <c r="EE37" s="126"/>
      <c r="EF37" s="126"/>
      <c r="EG37" s="126"/>
      <c r="EH37" s="126"/>
      <c r="EI37" s="126"/>
      <c r="EJ37" s="126"/>
      <c r="EK37" s="126"/>
      <c r="EL37" s="126"/>
      <c r="EM37" s="126"/>
      <c r="EN37" s="126"/>
      <c r="EO37" s="126"/>
      <c r="EP37" s="126"/>
      <c r="EQ37" s="126"/>
      <c r="ER37" s="126"/>
      <c r="ES37" s="126"/>
      <c r="ET37" s="126"/>
      <c r="EU37" s="126"/>
      <c r="EV37" s="126"/>
      <c r="EW37" s="126"/>
      <c r="EX37" s="126"/>
    </row>
    <row r="38" spans="1:163" x14ac:dyDescent="0.2">
      <c r="A38" s="123" t="s">
        <v>30</v>
      </c>
      <c r="B38" s="123">
        <v>24</v>
      </c>
      <c r="C38" s="310"/>
      <c r="D38" s="132" t="s">
        <v>372</v>
      </c>
      <c r="E38" s="336"/>
      <c r="F38" s="70">
        <v>33700</v>
      </c>
      <c r="G38" s="70">
        <v>56500</v>
      </c>
      <c r="H38" s="129" t="s">
        <v>48</v>
      </c>
      <c r="I38" s="129" t="s">
        <v>48</v>
      </c>
      <c r="J38" s="129">
        <v>8930</v>
      </c>
      <c r="K38" s="124"/>
      <c r="L38" s="124"/>
      <c r="EL38" s="126"/>
      <c r="EM38" s="126"/>
      <c r="EN38" s="126"/>
      <c r="EO38" s="126"/>
      <c r="EP38" s="126"/>
      <c r="EQ38" s="126"/>
      <c r="ER38" s="126"/>
      <c r="ES38" s="126"/>
      <c r="ET38" s="126"/>
      <c r="EU38" s="126"/>
      <c r="EV38" s="126"/>
      <c r="EW38" s="126"/>
      <c r="EX38" s="126"/>
      <c r="EY38" s="126"/>
      <c r="EZ38" s="126"/>
      <c r="FA38" s="126"/>
      <c r="FB38" s="126"/>
      <c r="FC38" s="126"/>
      <c r="FD38" s="126"/>
      <c r="FE38" s="126"/>
      <c r="FF38" s="126"/>
      <c r="FG38" s="126"/>
    </row>
    <row r="39" spans="1:163" x14ac:dyDescent="0.2">
      <c r="A39" s="123" t="s">
        <v>31</v>
      </c>
      <c r="B39" s="123">
        <v>28</v>
      </c>
      <c r="C39" s="310"/>
      <c r="D39" s="132" t="s">
        <v>372</v>
      </c>
      <c r="E39" s="336"/>
      <c r="F39" s="326" t="s">
        <v>46</v>
      </c>
      <c r="G39" s="327"/>
      <c r="H39" s="327"/>
      <c r="I39" s="327"/>
      <c r="J39" s="328"/>
      <c r="EL39" s="126"/>
      <c r="EM39" s="126"/>
      <c r="EN39" s="126"/>
      <c r="EO39" s="126"/>
      <c r="EP39" s="126"/>
      <c r="EQ39" s="126"/>
      <c r="ER39" s="126"/>
      <c r="ES39" s="126"/>
      <c r="ET39" s="126"/>
      <c r="EU39" s="126"/>
      <c r="EV39" s="126"/>
      <c r="EW39" s="126"/>
      <c r="EX39" s="126"/>
      <c r="EY39" s="126"/>
      <c r="EZ39" s="126"/>
      <c r="FA39" s="126"/>
      <c r="FB39" s="126"/>
      <c r="FC39" s="126"/>
      <c r="FD39" s="126"/>
      <c r="FE39" s="126"/>
      <c r="FF39" s="126"/>
      <c r="FG39" s="126"/>
    </row>
    <row r="40" spans="1:163" x14ac:dyDescent="0.2">
      <c r="A40" s="123" t="s">
        <v>32</v>
      </c>
      <c r="B40" s="123">
        <v>28</v>
      </c>
      <c r="C40" s="310"/>
      <c r="D40" s="132" t="s">
        <v>372</v>
      </c>
      <c r="E40" s="336"/>
      <c r="F40" s="329"/>
      <c r="G40" s="330"/>
      <c r="H40" s="330"/>
      <c r="I40" s="330"/>
      <c r="J40" s="331"/>
      <c r="EL40" s="126"/>
      <c r="EM40" s="126"/>
      <c r="EN40" s="126"/>
      <c r="EO40" s="126"/>
      <c r="EP40" s="126"/>
      <c r="EQ40" s="126"/>
      <c r="ER40" s="126"/>
      <c r="ES40" s="126"/>
      <c r="ET40" s="126"/>
      <c r="EU40" s="126"/>
      <c r="EV40" s="126"/>
      <c r="EW40" s="126"/>
      <c r="EX40" s="126"/>
      <c r="EY40" s="126"/>
      <c r="EZ40" s="126"/>
      <c r="FA40" s="126"/>
      <c r="FB40" s="126"/>
      <c r="FC40" s="126"/>
      <c r="FD40" s="126"/>
      <c r="FE40" s="126"/>
      <c r="FF40" s="126"/>
      <c r="FG40" s="126"/>
    </row>
    <row r="41" spans="1:163" x14ac:dyDescent="0.2">
      <c r="A41" s="123" t="s">
        <v>33</v>
      </c>
      <c r="B41" s="123">
        <v>30</v>
      </c>
      <c r="C41" s="310"/>
      <c r="D41" s="132" t="s">
        <v>372</v>
      </c>
      <c r="E41" s="336"/>
      <c r="F41" s="329"/>
      <c r="G41" s="330"/>
      <c r="H41" s="330"/>
      <c r="I41" s="330"/>
      <c r="J41" s="331"/>
      <c r="EL41" s="126"/>
      <c r="EM41" s="126"/>
      <c r="EN41" s="126"/>
      <c r="EO41" s="126"/>
      <c r="EP41" s="126"/>
      <c r="EQ41" s="126"/>
      <c r="ER41" s="126"/>
      <c r="ES41" s="126"/>
      <c r="ET41" s="126"/>
      <c r="EU41" s="126"/>
      <c r="EV41" s="126"/>
      <c r="EW41" s="126"/>
      <c r="EX41" s="126"/>
      <c r="EY41" s="126"/>
      <c r="EZ41" s="126"/>
      <c r="FA41" s="126"/>
      <c r="FB41" s="126"/>
      <c r="FC41" s="126"/>
      <c r="FD41" s="126"/>
      <c r="FE41" s="126"/>
      <c r="FF41" s="126"/>
      <c r="FG41" s="126"/>
    </row>
    <row r="42" spans="1:163" x14ac:dyDescent="0.2">
      <c r="A42" s="123" t="s">
        <v>34</v>
      </c>
      <c r="B42" s="123">
        <v>32</v>
      </c>
      <c r="C42" s="309"/>
      <c r="D42" s="132" t="s">
        <v>372</v>
      </c>
      <c r="E42" s="337"/>
      <c r="F42" s="332"/>
      <c r="G42" s="333"/>
      <c r="H42" s="333"/>
      <c r="I42" s="333"/>
      <c r="J42" s="334"/>
      <c r="EL42" s="126"/>
      <c r="EM42" s="126"/>
      <c r="EN42" s="126"/>
      <c r="EO42" s="126"/>
      <c r="EP42" s="126"/>
      <c r="EQ42" s="126"/>
      <c r="ER42" s="126"/>
      <c r="ES42" s="126"/>
      <c r="ET42" s="126"/>
      <c r="EU42" s="126"/>
      <c r="EV42" s="126"/>
      <c r="EW42" s="126"/>
      <c r="EX42" s="126"/>
      <c r="EY42" s="126"/>
      <c r="EZ42" s="126"/>
      <c r="FA42" s="126"/>
      <c r="FB42" s="126"/>
      <c r="FC42" s="126"/>
      <c r="FD42" s="126"/>
      <c r="FE42" s="126"/>
      <c r="FF42" s="126"/>
      <c r="FG42" s="126"/>
    </row>
    <row r="43" spans="1:163" x14ac:dyDescent="0.2">
      <c r="EL43" s="126"/>
      <c r="EM43" s="126"/>
      <c r="EN43" s="126"/>
      <c r="EO43" s="126"/>
      <c r="EP43" s="126"/>
      <c r="EQ43" s="126"/>
      <c r="ER43" s="126"/>
      <c r="ES43" s="126"/>
      <c r="ET43" s="126"/>
      <c r="EU43" s="126"/>
      <c r="EV43" s="126"/>
      <c r="EW43" s="126"/>
      <c r="EX43" s="126"/>
      <c r="EY43" s="126"/>
      <c r="EZ43" s="126"/>
      <c r="FA43" s="126"/>
      <c r="FB43" s="126"/>
      <c r="FC43" s="126"/>
      <c r="FD43" s="126"/>
      <c r="FE43" s="126"/>
      <c r="FF43" s="126"/>
      <c r="FG43" s="126"/>
    </row>
    <row r="44" spans="1:163" x14ac:dyDescent="0.2">
      <c r="EL44" s="126"/>
      <c r="EM44" s="126"/>
      <c r="EN44" s="126"/>
      <c r="EO44" s="126"/>
      <c r="EP44" s="126"/>
      <c r="EQ44" s="126"/>
      <c r="ER44" s="126"/>
      <c r="ES44" s="126"/>
      <c r="ET44" s="126"/>
      <c r="EU44" s="126"/>
      <c r="EV44" s="126"/>
      <c r="EW44" s="126"/>
      <c r="EX44" s="126"/>
      <c r="EY44" s="126"/>
      <c r="EZ44" s="126"/>
      <c r="FA44" s="126"/>
      <c r="FB44" s="126"/>
      <c r="FC44" s="126"/>
      <c r="FD44" s="126"/>
      <c r="FE44" s="126"/>
      <c r="FF44" s="126"/>
      <c r="FG44" s="126"/>
    </row>
    <row r="45" spans="1:163" x14ac:dyDescent="0.2">
      <c r="EL45" s="126"/>
      <c r="EM45" s="126"/>
      <c r="EN45" s="126"/>
      <c r="EO45" s="126"/>
      <c r="EP45" s="126"/>
      <c r="EQ45" s="126"/>
      <c r="ER45" s="126"/>
      <c r="ES45" s="126"/>
      <c r="ET45" s="126"/>
      <c r="EU45" s="126"/>
      <c r="EV45" s="126"/>
      <c r="EW45" s="126"/>
      <c r="EX45" s="126"/>
      <c r="EY45" s="126"/>
      <c r="EZ45" s="126"/>
      <c r="FA45" s="126"/>
      <c r="FB45" s="126"/>
      <c r="FC45" s="126"/>
      <c r="FD45" s="126"/>
      <c r="FE45" s="126"/>
      <c r="FF45" s="126"/>
      <c r="FG45" s="126"/>
    </row>
    <row r="46" spans="1:163" x14ac:dyDescent="0.2">
      <c r="EL46" s="126"/>
      <c r="EM46" s="126"/>
      <c r="EN46" s="126"/>
      <c r="EO46" s="126"/>
      <c r="EP46" s="126"/>
      <c r="EQ46" s="126"/>
      <c r="ER46" s="126"/>
      <c r="ES46" s="126"/>
      <c r="ET46" s="126"/>
      <c r="EU46" s="126"/>
      <c r="EV46" s="126"/>
      <c r="EW46" s="126"/>
      <c r="EX46" s="126"/>
      <c r="EY46" s="126"/>
      <c r="EZ46" s="126"/>
      <c r="FA46" s="126"/>
      <c r="FB46" s="126"/>
      <c r="FC46" s="126"/>
      <c r="FD46" s="126"/>
      <c r="FE46" s="126"/>
      <c r="FF46" s="126"/>
      <c r="FG46" s="126"/>
    </row>
    <row r="47" spans="1:163" x14ac:dyDescent="0.2">
      <c r="EL47" s="126"/>
      <c r="EM47" s="126"/>
      <c r="EN47" s="126"/>
      <c r="EO47" s="126"/>
      <c r="EP47" s="126"/>
      <c r="EQ47" s="126"/>
      <c r="ER47" s="126"/>
      <c r="ES47" s="126"/>
      <c r="ET47" s="126"/>
      <c r="EU47" s="126"/>
      <c r="EV47" s="126"/>
      <c r="EW47" s="126"/>
      <c r="EX47" s="126"/>
      <c r="EY47" s="126"/>
      <c r="EZ47" s="126"/>
      <c r="FA47" s="126"/>
      <c r="FB47" s="126"/>
      <c r="FC47" s="126"/>
      <c r="FD47" s="126"/>
      <c r="FE47" s="126"/>
      <c r="FF47" s="126"/>
      <c r="FG47" s="126"/>
    </row>
    <row r="48" spans="1:163" x14ac:dyDescent="0.2">
      <c r="EL48" s="126"/>
      <c r="EM48" s="126"/>
      <c r="EN48" s="126"/>
      <c r="EO48" s="126"/>
      <c r="EP48" s="126"/>
      <c r="EQ48" s="126"/>
      <c r="ER48" s="126"/>
      <c r="ES48" s="126"/>
      <c r="ET48" s="126"/>
      <c r="EU48" s="126"/>
      <c r="EV48" s="126"/>
      <c r="EW48" s="126"/>
      <c r="EX48" s="126"/>
      <c r="EY48" s="126"/>
      <c r="EZ48" s="126"/>
      <c r="FA48" s="126"/>
      <c r="FB48" s="126"/>
      <c r="FC48" s="126"/>
      <c r="FD48" s="126"/>
      <c r="FE48" s="126"/>
      <c r="FF48" s="126"/>
      <c r="FG48" s="126"/>
    </row>
  </sheetData>
  <mergeCells count="25">
    <mergeCell ref="A1:J1"/>
    <mergeCell ref="C7:C8"/>
    <mergeCell ref="E7:E8"/>
    <mergeCell ref="A2:J2"/>
    <mergeCell ref="A3:J3"/>
    <mergeCell ref="A4:J4"/>
    <mergeCell ref="C9:C11"/>
    <mergeCell ref="E9:E11"/>
    <mergeCell ref="C12:C13"/>
    <mergeCell ref="E12:E13"/>
    <mergeCell ref="C14:C15"/>
    <mergeCell ref="E14:E15"/>
    <mergeCell ref="C16:C18"/>
    <mergeCell ref="E16:E18"/>
    <mergeCell ref="C19:C20"/>
    <mergeCell ref="E19:E20"/>
    <mergeCell ref="C21:C25"/>
    <mergeCell ref="E21:E25"/>
    <mergeCell ref="F39:J42"/>
    <mergeCell ref="C26:C31"/>
    <mergeCell ref="E26:E31"/>
    <mergeCell ref="C32:C34"/>
    <mergeCell ref="E32:E34"/>
    <mergeCell ref="C35:C42"/>
    <mergeCell ref="E35:E42"/>
  </mergeCells>
  <pageMargins left="0.25" right="0.25" top="0.7407407407407407" bottom="2.0833333333333332E-2" header="0.14583333333333334" footer="0.3"/>
  <pageSetup paperSize="9" scale="99" orientation="portrait" r:id="rId1"/>
  <headerFooter>
    <oddHeader>&amp;L&amp;G&amp;R&amp;"+,полужирный"&amp;9г. Москва, г. Зеленоград, Георгиевский проспект д.5 
Тел:(495)739-02-66, E-mail: info@adelgroup.ru
www.adelgroup.ru</oddHead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FU48"/>
  <sheetViews>
    <sheetView view="pageLayout" topLeftCell="A5" zoomScale="90" zoomScaleNormal="100" zoomScalePageLayoutView="90" workbookViewId="0">
      <selection activeCell="N23" sqref="N23"/>
    </sheetView>
  </sheetViews>
  <sheetFormatPr defaultColWidth="8.85546875" defaultRowHeight="12.75" x14ac:dyDescent="0.2"/>
  <cols>
    <col min="1" max="1" width="8.85546875" style="116" bestFit="1" customWidth="1"/>
    <col min="2" max="2" width="7.42578125" style="116" bestFit="1" customWidth="1"/>
    <col min="3" max="3" width="7.140625" style="116" customWidth="1"/>
    <col min="4" max="4" width="11.85546875" style="116" bestFit="1" customWidth="1"/>
    <col min="5" max="5" width="15" style="116" bestFit="1" customWidth="1"/>
    <col min="6" max="6" width="10.5703125" style="117" customWidth="1"/>
    <col min="7" max="7" width="10" style="118" bestFit="1" customWidth="1"/>
    <col min="8" max="8" width="9.5703125" style="119" customWidth="1"/>
    <col min="9" max="9" width="12.5703125" style="119" bestFit="1" customWidth="1"/>
    <col min="10" max="10" width="9.85546875" style="119" bestFit="1" customWidth="1"/>
    <col min="11" max="16384" width="8.85546875" style="119"/>
  </cols>
  <sheetData>
    <row r="1" spans="1:177" ht="18.75" customHeight="1" x14ac:dyDescent="0.25">
      <c r="A1" s="339" t="s">
        <v>391</v>
      </c>
      <c r="B1" s="339"/>
      <c r="C1" s="339"/>
      <c r="D1" s="339"/>
      <c r="E1" s="339"/>
      <c r="F1" s="339"/>
      <c r="G1" s="339"/>
      <c r="H1" s="339"/>
      <c r="I1" s="339"/>
      <c r="J1" s="339"/>
    </row>
    <row r="2" spans="1:177" ht="81" customHeight="1" x14ac:dyDescent="0.2">
      <c r="A2" s="295" t="s">
        <v>366</v>
      </c>
      <c r="B2" s="295"/>
      <c r="C2" s="295"/>
      <c r="D2" s="295"/>
      <c r="E2" s="295"/>
      <c r="F2" s="295"/>
      <c r="G2" s="295"/>
      <c r="H2" s="295"/>
      <c r="I2" s="295"/>
      <c r="J2" s="295"/>
    </row>
    <row r="3" spans="1:177" ht="40.5" customHeight="1" x14ac:dyDescent="0.2">
      <c r="A3" s="296" t="s">
        <v>367</v>
      </c>
      <c r="B3" s="296"/>
      <c r="C3" s="296"/>
      <c r="D3" s="296"/>
      <c r="E3" s="296"/>
      <c r="F3" s="296"/>
      <c r="G3" s="296"/>
      <c r="H3" s="296"/>
      <c r="I3" s="296"/>
      <c r="J3" s="296"/>
    </row>
    <row r="4" spans="1:177" ht="144" customHeight="1" x14ac:dyDescent="0.2">
      <c r="A4" s="295" t="s">
        <v>368</v>
      </c>
      <c r="B4" s="295"/>
      <c r="C4" s="295"/>
      <c r="D4" s="295"/>
      <c r="E4" s="295"/>
      <c r="F4" s="295"/>
      <c r="G4" s="295"/>
      <c r="H4" s="295"/>
      <c r="I4" s="295"/>
      <c r="J4" s="295"/>
    </row>
    <row r="5" spans="1:177" ht="8.4499999999999993" customHeight="1" x14ac:dyDescent="0.2"/>
    <row r="6" spans="1:177" ht="51" x14ac:dyDescent="0.2">
      <c r="A6" s="128" t="s">
        <v>121</v>
      </c>
      <c r="B6" s="120" t="s">
        <v>331</v>
      </c>
      <c r="C6" s="120" t="s">
        <v>345</v>
      </c>
      <c r="D6" s="120" t="s">
        <v>348</v>
      </c>
      <c r="E6" s="120" t="s">
        <v>494</v>
      </c>
      <c r="F6" s="120" t="s">
        <v>344</v>
      </c>
      <c r="G6" s="121" t="s">
        <v>332</v>
      </c>
      <c r="H6" s="71" t="s">
        <v>515</v>
      </c>
      <c r="I6" s="122" t="s">
        <v>347</v>
      </c>
      <c r="J6" s="122" t="s">
        <v>578</v>
      </c>
    </row>
    <row r="7" spans="1:177" x14ac:dyDescent="0.2">
      <c r="A7" s="123">
        <v>25</v>
      </c>
      <c r="B7" s="123">
        <v>3</v>
      </c>
      <c r="C7" s="308" t="s">
        <v>338</v>
      </c>
      <c r="D7" s="131" t="s">
        <v>337</v>
      </c>
      <c r="E7" s="335" t="s">
        <v>518</v>
      </c>
      <c r="F7" s="70">
        <v>3100</v>
      </c>
      <c r="G7" s="70">
        <v>5100</v>
      </c>
      <c r="H7" s="129" t="s">
        <v>48</v>
      </c>
      <c r="I7" s="129" t="s">
        <v>48</v>
      </c>
      <c r="J7" s="129">
        <v>950</v>
      </c>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c r="CD7" s="124"/>
      <c r="CE7" s="124"/>
      <c r="CF7" s="124"/>
      <c r="CG7" s="124"/>
      <c r="CH7" s="124"/>
      <c r="CI7" s="124"/>
      <c r="CJ7" s="124"/>
      <c r="CK7" s="124"/>
      <c r="CL7" s="124"/>
      <c r="CM7" s="124"/>
      <c r="CN7" s="124"/>
      <c r="CO7" s="124"/>
      <c r="CP7" s="124"/>
      <c r="CQ7" s="124"/>
      <c r="CR7" s="124"/>
      <c r="CS7" s="124"/>
      <c r="CT7" s="124"/>
      <c r="CU7" s="124"/>
      <c r="CV7" s="124"/>
      <c r="CW7" s="124"/>
      <c r="CX7" s="124"/>
      <c r="CY7" s="124"/>
      <c r="CZ7" s="124"/>
      <c r="DA7" s="124"/>
      <c r="DB7" s="124"/>
      <c r="DC7" s="124"/>
      <c r="DD7" s="124"/>
      <c r="DE7" s="124"/>
      <c r="DF7" s="124"/>
      <c r="DG7" s="124"/>
      <c r="DH7" s="124"/>
      <c r="DI7" s="124"/>
      <c r="DJ7" s="124"/>
      <c r="DK7" s="124"/>
      <c r="DL7" s="124"/>
      <c r="DM7" s="124"/>
      <c r="DN7" s="124"/>
      <c r="DO7" s="124"/>
      <c r="DP7" s="124"/>
      <c r="DQ7" s="124"/>
      <c r="DR7" s="124"/>
      <c r="DS7" s="124"/>
      <c r="DT7" s="124"/>
      <c r="DU7" s="124"/>
      <c r="DV7" s="124"/>
      <c r="DW7" s="124"/>
      <c r="DX7" s="124"/>
      <c r="DY7" s="124"/>
      <c r="DZ7" s="124"/>
      <c r="EA7" s="124"/>
      <c r="EB7" s="124"/>
      <c r="EC7" s="124"/>
      <c r="ED7" s="124"/>
      <c r="EE7" s="124"/>
      <c r="EF7" s="124"/>
      <c r="EG7" s="124"/>
      <c r="EH7" s="124"/>
      <c r="EI7" s="124"/>
      <c r="EJ7" s="124"/>
      <c r="EK7" s="124"/>
      <c r="EL7" s="124"/>
      <c r="EM7" s="124"/>
      <c r="EN7" s="124"/>
      <c r="EO7" s="124"/>
      <c r="EP7" s="124"/>
      <c r="EQ7" s="124"/>
      <c r="ER7" s="124"/>
      <c r="ES7" s="124"/>
      <c r="ET7" s="124"/>
      <c r="EU7" s="124"/>
      <c r="EV7" s="124"/>
      <c r="EW7" s="124"/>
      <c r="EX7" s="124"/>
      <c r="EY7" s="124"/>
      <c r="EZ7" s="124"/>
      <c r="FA7" s="124"/>
      <c r="FB7" s="124"/>
      <c r="FC7" s="124"/>
      <c r="FD7" s="124"/>
      <c r="FE7" s="124"/>
      <c r="FF7" s="124"/>
      <c r="FG7" s="124"/>
      <c r="FH7" s="124"/>
      <c r="FI7" s="124"/>
      <c r="FJ7" s="124"/>
      <c r="FK7" s="124"/>
      <c r="FL7" s="124"/>
      <c r="FM7" s="124"/>
      <c r="FN7" s="124"/>
      <c r="FO7" s="124"/>
      <c r="FP7" s="124"/>
      <c r="FQ7" s="124"/>
      <c r="FR7" s="124"/>
      <c r="FS7" s="124"/>
      <c r="FT7" s="124"/>
      <c r="FU7" s="124"/>
    </row>
    <row r="8" spans="1:177" x14ac:dyDescent="0.2">
      <c r="A8" s="123" t="s">
        <v>1</v>
      </c>
      <c r="B8" s="123">
        <v>3</v>
      </c>
      <c r="C8" s="309"/>
      <c r="D8" s="131" t="s">
        <v>337</v>
      </c>
      <c r="E8" s="337"/>
      <c r="F8" s="70">
        <v>3100</v>
      </c>
      <c r="G8" s="70">
        <v>5300</v>
      </c>
      <c r="H8" s="129">
        <v>1300</v>
      </c>
      <c r="I8" s="130">
        <v>1300</v>
      </c>
      <c r="J8" s="129">
        <v>950</v>
      </c>
      <c r="K8" s="124"/>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6"/>
      <c r="EC8" s="126"/>
      <c r="ED8" s="126"/>
      <c r="EE8" s="126"/>
      <c r="EF8" s="126"/>
      <c r="EG8" s="126"/>
      <c r="EH8" s="126"/>
      <c r="EI8" s="126"/>
      <c r="EJ8" s="126"/>
      <c r="EK8" s="126"/>
      <c r="EL8" s="126"/>
      <c r="EM8" s="126"/>
      <c r="EN8" s="126"/>
      <c r="EO8" s="126"/>
      <c r="EP8" s="126"/>
      <c r="EQ8" s="126"/>
      <c r="ER8" s="126"/>
      <c r="ES8" s="126"/>
      <c r="ET8" s="126"/>
      <c r="EU8" s="126"/>
      <c r="EV8" s="126"/>
      <c r="EW8" s="126"/>
    </row>
    <row r="9" spans="1:177" x14ac:dyDescent="0.2">
      <c r="A9" s="123" t="s">
        <v>2</v>
      </c>
      <c r="B9" s="123">
        <v>4</v>
      </c>
      <c r="C9" s="308" t="s">
        <v>339</v>
      </c>
      <c r="D9" s="131" t="s">
        <v>337</v>
      </c>
      <c r="E9" s="335" t="s">
        <v>519</v>
      </c>
      <c r="F9" s="70">
        <v>3600</v>
      </c>
      <c r="G9" s="70">
        <v>5800</v>
      </c>
      <c r="H9" s="129" t="s">
        <v>48</v>
      </c>
      <c r="I9" s="130">
        <v>1700</v>
      </c>
      <c r="J9" s="129">
        <v>1260</v>
      </c>
      <c r="K9" s="124"/>
      <c r="EB9" s="126"/>
      <c r="EC9" s="126"/>
      <c r="ED9" s="126"/>
      <c r="EE9" s="126"/>
      <c r="EF9" s="126"/>
      <c r="EG9" s="126"/>
      <c r="EH9" s="126"/>
      <c r="EI9" s="126"/>
      <c r="EJ9" s="126"/>
      <c r="EK9" s="126"/>
      <c r="EL9" s="126"/>
      <c r="EM9" s="126"/>
      <c r="EN9" s="126"/>
      <c r="EO9" s="126"/>
      <c r="EP9" s="126"/>
      <c r="EQ9" s="126"/>
      <c r="ER9" s="126"/>
      <c r="ES9" s="126"/>
      <c r="ET9" s="126"/>
      <c r="EU9" s="126"/>
      <c r="EV9" s="126"/>
      <c r="EW9" s="126"/>
    </row>
    <row r="10" spans="1:177" x14ac:dyDescent="0.2">
      <c r="A10" s="123" t="s">
        <v>3</v>
      </c>
      <c r="B10" s="123">
        <v>4</v>
      </c>
      <c r="C10" s="310"/>
      <c r="D10" s="131" t="s">
        <v>337</v>
      </c>
      <c r="E10" s="336"/>
      <c r="F10" s="70">
        <v>3600</v>
      </c>
      <c r="G10" s="70">
        <v>5800</v>
      </c>
      <c r="H10" s="129">
        <v>1700</v>
      </c>
      <c r="I10" s="130">
        <v>1700</v>
      </c>
      <c r="J10" s="129">
        <v>1260</v>
      </c>
      <c r="K10" s="124"/>
      <c r="EB10" s="126"/>
      <c r="EC10" s="126"/>
      <c r="ED10" s="126"/>
      <c r="EE10" s="126"/>
      <c r="EF10" s="126"/>
      <c r="EG10" s="126"/>
      <c r="EH10" s="126"/>
      <c r="EI10" s="126"/>
      <c r="EJ10" s="126"/>
      <c r="EK10" s="126"/>
      <c r="EL10" s="126"/>
      <c r="EM10" s="126"/>
      <c r="EN10" s="126"/>
      <c r="EO10" s="126"/>
      <c r="EP10" s="126"/>
      <c r="EQ10" s="126"/>
      <c r="ER10" s="126"/>
      <c r="ES10" s="126"/>
      <c r="ET10" s="126"/>
      <c r="EU10" s="126"/>
      <c r="EV10" s="126"/>
      <c r="EW10" s="126"/>
    </row>
    <row r="11" spans="1:177" x14ac:dyDescent="0.2">
      <c r="A11" s="123" t="s">
        <v>45</v>
      </c>
      <c r="B11" s="123">
        <v>4</v>
      </c>
      <c r="C11" s="309"/>
      <c r="D11" s="131" t="s">
        <v>337</v>
      </c>
      <c r="E11" s="337"/>
      <c r="F11" s="70">
        <v>3700</v>
      </c>
      <c r="G11" s="70">
        <v>6000</v>
      </c>
      <c r="H11" s="129">
        <v>1700</v>
      </c>
      <c r="I11" s="130">
        <v>1700</v>
      </c>
      <c r="J11" s="129">
        <v>1260</v>
      </c>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c r="BY11" s="124"/>
      <c r="BZ11" s="124"/>
      <c r="CA11" s="124"/>
      <c r="CB11" s="124"/>
      <c r="CC11" s="124"/>
      <c r="CD11" s="124"/>
      <c r="CE11" s="124"/>
      <c r="CF11" s="124"/>
      <c r="CG11" s="124"/>
      <c r="CH11" s="124"/>
      <c r="CI11" s="124"/>
      <c r="CJ11" s="124"/>
      <c r="CK11" s="124"/>
      <c r="CL11" s="124"/>
      <c r="CM11" s="124"/>
      <c r="CN11" s="124"/>
      <c r="CO11" s="124"/>
      <c r="CP11" s="124"/>
      <c r="CQ11" s="124"/>
      <c r="CR11" s="124"/>
      <c r="CS11" s="124"/>
      <c r="CT11" s="124"/>
      <c r="CU11" s="124"/>
      <c r="CV11" s="124"/>
      <c r="CW11" s="124"/>
      <c r="CX11" s="124"/>
      <c r="CY11" s="124"/>
      <c r="CZ11" s="124"/>
      <c r="DA11" s="124"/>
      <c r="DB11" s="124"/>
      <c r="DC11" s="124"/>
      <c r="DD11" s="124"/>
      <c r="DE11" s="124"/>
      <c r="DF11" s="124"/>
      <c r="DG11" s="124"/>
      <c r="DH11" s="124"/>
      <c r="DI11" s="124"/>
      <c r="DJ11" s="124"/>
      <c r="DK11" s="124"/>
      <c r="DL11" s="124"/>
      <c r="DM11" s="124"/>
      <c r="DN11" s="124"/>
      <c r="DO11" s="124"/>
      <c r="DP11" s="124"/>
      <c r="DQ11" s="124"/>
      <c r="DR11" s="124"/>
      <c r="DS11" s="124"/>
      <c r="DT11" s="124"/>
      <c r="DU11" s="124"/>
      <c r="DV11" s="124"/>
      <c r="DW11" s="124"/>
      <c r="DX11" s="124"/>
      <c r="DY11" s="124"/>
      <c r="DZ11" s="124"/>
      <c r="EA11" s="124"/>
      <c r="EB11" s="126"/>
      <c r="EC11" s="126"/>
      <c r="ED11" s="126"/>
      <c r="EE11" s="126"/>
      <c r="EF11" s="126"/>
      <c r="EG11" s="126"/>
      <c r="EH11" s="126"/>
      <c r="EI11" s="126"/>
      <c r="EJ11" s="126"/>
      <c r="EK11" s="126"/>
      <c r="EL11" s="126"/>
      <c r="EM11" s="126"/>
      <c r="EN11" s="126"/>
      <c r="EO11" s="126"/>
      <c r="EP11" s="126"/>
      <c r="EQ11" s="126"/>
      <c r="ER11" s="126"/>
      <c r="ES11" s="126"/>
      <c r="ET11" s="126"/>
      <c r="EU11" s="126"/>
      <c r="EV11" s="126"/>
      <c r="EW11" s="126"/>
    </row>
    <row r="12" spans="1:177" x14ac:dyDescent="0.2">
      <c r="A12" s="123" t="s">
        <v>4</v>
      </c>
      <c r="B12" s="123">
        <v>5</v>
      </c>
      <c r="C12" s="308" t="s">
        <v>340</v>
      </c>
      <c r="D12" s="131" t="s">
        <v>359</v>
      </c>
      <c r="E12" s="335" t="s">
        <v>520</v>
      </c>
      <c r="F12" s="70">
        <v>3800</v>
      </c>
      <c r="G12" s="70">
        <v>6200</v>
      </c>
      <c r="H12" s="129">
        <v>2100</v>
      </c>
      <c r="I12" s="130">
        <v>2100</v>
      </c>
      <c r="J12" s="129">
        <v>1580</v>
      </c>
      <c r="K12" s="124"/>
      <c r="EB12" s="126"/>
      <c r="EC12" s="126"/>
      <c r="ED12" s="126"/>
      <c r="EE12" s="126"/>
      <c r="EF12" s="126"/>
      <c r="EG12" s="126"/>
      <c r="EH12" s="126"/>
      <c r="EI12" s="126"/>
      <c r="EJ12" s="126"/>
      <c r="EK12" s="126"/>
      <c r="EL12" s="126"/>
      <c r="EM12" s="126"/>
      <c r="EN12" s="126"/>
      <c r="EO12" s="126"/>
      <c r="EP12" s="126"/>
      <c r="EQ12" s="126"/>
      <c r="ER12" s="126"/>
      <c r="ES12" s="126"/>
      <c r="ET12" s="126"/>
      <c r="EU12" s="126"/>
      <c r="EV12" s="126"/>
      <c r="EW12" s="126"/>
    </row>
    <row r="13" spans="1:177" x14ac:dyDescent="0.2">
      <c r="A13" s="123" t="s">
        <v>5</v>
      </c>
      <c r="B13" s="123">
        <v>5</v>
      </c>
      <c r="C13" s="309"/>
      <c r="D13" s="131" t="s">
        <v>359</v>
      </c>
      <c r="E13" s="337"/>
      <c r="F13" s="70">
        <v>3800</v>
      </c>
      <c r="G13" s="70">
        <v>6300</v>
      </c>
      <c r="H13" s="129" t="s">
        <v>48</v>
      </c>
      <c r="I13" s="130">
        <v>2100</v>
      </c>
      <c r="J13" s="129">
        <v>1580</v>
      </c>
      <c r="K13" s="124"/>
      <c r="EB13" s="126"/>
      <c r="EC13" s="126"/>
      <c r="ED13" s="126"/>
      <c r="EE13" s="126"/>
      <c r="EF13" s="126"/>
      <c r="EG13" s="126"/>
      <c r="EH13" s="126"/>
      <c r="EI13" s="126"/>
      <c r="EJ13" s="126"/>
      <c r="EK13" s="126"/>
      <c r="EL13" s="126"/>
      <c r="EM13" s="126"/>
      <c r="EN13" s="126"/>
      <c r="EO13" s="126"/>
      <c r="EP13" s="126"/>
      <c r="EQ13" s="126"/>
      <c r="ER13" s="126"/>
      <c r="ES13" s="126"/>
      <c r="ET13" s="126"/>
      <c r="EU13" s="126"/>
      <c r="EV13" s="126"/>
      <c r="EW13" s="126"/>
    </row>
    <row r="14" spans="1:177" x14ac:dyDescent="0.2">
      <c r="A14" s="123" t="s">
        <v>6</v>
      </c>
      <c r="B14" s="123">
        <v>5</v>
      </c>
      <c r="C14" s="308" t="s">
        <v>341</v>
      </c>
      <c r="D14" s="131" t="s">
        <v>369</v>
      </c>
      <c r="E14" s="335" t="s">
        <v>521</v>
      </c>
      <c r="F14" s="70">
        <v>4300</v>
      </c>
      <c r="G14" s="70">
        <v>6800</v>
      </c>
      <c r="H14" s="129">
        <v>2200</v>
      </c>
      <c r="I14" s="130">
        <v>2100</v>
      </c>
      <c r="J14" s="129">
        <v>1580</v>
      </c>
      <c r="K14" s="124"/>
      <c r="EB14" s="126"/>
      <c r="EC14" s="126"/>
      <c r="ED14" s="126"/>
      <c r="EE14" s="126"/>
      <c r="EF14" s="126"/>
      <c r="EG14" s="126"/>
      <c r="EH14" s="126"/>
      <c r="EI14" s="126"/>
      <c r="EJ14" s="126"/>
      <c r="EK14" s="126"/>
      <c r="EL14" s="126"/>
      <c r="EM14" s="126"/>
      <c r="EN14" s="126"/>
      <c r="EO14" s="126"/>
      <c r="EP14" s="126"/>
      <c r="EQ14" s="126"/>
      <c r="ER14" s="126"/>
      <c r="ES14" s="126"/>
      <c r="ET14" s="126"/>
      <c r="EU14" s="126"/>
      <c r="EV14" s="126"/>
      <c r="EW14" s="126"/>
    </row>
    <row r="15" spans="1:177" x14ac:dyDescent="0.2">
      <c r="A15" s="123" t="s">
        <v>7</v>
      </c>
      <c r="B15" s="123">
        <v>5</v>
      </c>
      <c r="C15" s="309"/>
      <c r="D15" s="131" t="s">
        <v>369</v>
      </c>
      <c r="E15" s="337"/>
      <c r="F15" s="70">
        <v>4400</v>
      </c>
      <c r="G15" s="70">
        <v>7100</v>
      </c>
      <c r="H15" s="129" t="s">
        <v>48</v>
      </c>
      <c r="I15" s="130">
        <v>2100</v>
      </c>
      <c r="J15" s="129">
        <v>1580</v>
      </c>
      <c r="K15" s="124"/>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R15" s="127"/>
      <c r="AS15" s="127"/>
      <c r="AT15" s="127"/>
      <c r="AU15" s="127"/>
      <c r="AV15" s="127"/>
      <c r="AW15" s="127"/>
      <c r="AX15" s="127"/>
      <c r="AY15" s="127"/>
      <c r="AZ15" s="127"/>
      <c r="BA15" s="127"/>
      <c r="BB15" s="127"/>
      <c r="BC15" s="127"/>
      <c r="BD15" s="127"/>
      <c r="BE15" s="127"/>
      <c r="BF15" s="127"/>
      <c r="BG15" s="127"/>
      <c r="BH15" s="127"/>
      <c r="BI15" s="127"/>
      <c r="BJ15" s="127"/>
      <c r="BK15" s="127"/>
      <c r="BL15" s="127"/>
      <c r="BM15" s="127"/>
      <c r="BN15" s="127"/>
      <c r="BO15" s="127"/>
      <c r="BP15" s="127"/>
      <c r="BQ15" s="127"/>
      <c r="BR15" s="127"/>
      <c r="BS15" s="127"/>
      <c r="BT15" s="127"/>
      <c r="BU15" s="127"/>
      <c r="BV15" s="127"/>
      <c r="BW15" s="127"/>
      <c r="BX15" s="127"/>
      <c r="BY15" s="127"/>
      <c r="BZ15" s="127"/>
      <c r="CA15" s="127"/>
      <c r="CB15" s="127"/>
      <c r="CC15" s="127"/>
      <c r="CD15" s="127"/>
      <c r="CE15" s="127"/>
      <c r="CF15" s="127"/>
      <c r="CG15" s="127"/>
      <c r="CH15" s="127"/>
      <c r="CI15" s="127"/>
      <c r="CJ15" s="127"/>
      <c r="CK15" s="127"/>
      <c r="CL15" s="127"/>
      <c r="CM15" s="127"/>
      <c r="CN15" s="127"/>
      <c r="CO15" s="127"/>
      <c r="CP15" s="127"/>
      <c r="CQ15" s="127"/>
      <c r="CR15" s="127"/>
      <c r="CS15" s="127"/>
      <c r="CT15" s="127"/>
      <c r="CU15" s="127"/>
      <c r="CV15" s="127"/>
      <c r="CW15" s="127"/>
      <c r="CX15" s="127"/>
      <c r="CY15" s="127"/>
      <c r="CZ15" s="127"/>
      <c r="DA15" s="127"/>
      <c r="DB15" s="127"/>
      <c r="DC15" s="127"/>
      <c r="DD15" s="127"/>
      <c r="DE15" s="127"/>
      <c r="DF15" s="127"/>
      <c r="DG15" s="127"/>
      <c r="DH15" s="127"/>
      <c r="DI15" s="127"/>
      <c r="DJ15" s="127"/>
      <c r="DK15" s="127"/>
      <c r="DL15" s="127"/>
      <c r="DM15" s="127"/>
      <c r="DN15" s="127"/>
      <c r="DO15" s="127"/>
      <c r="DP15" s="127"/>
      <c r="DQ15" s="127"/>
      <c r="DR15" s="127"/>
      <c r="DS15" s="127"/>
      <c r="DT15" s="127"/>
      <c r="DU15" s="127"/>
      <c r="DV15" s="127"/>
      <c r="DW15" s="127"/>
      <c r="DX15" s="127"/>
      <c r="DY15" s="127"/>
      <c r="DZ15" s="127"/>
      <c r="EA15" s="127"/>
      <c r="EB15" s="126"/>
      <c r="EC15" s="126"/>
      <c r="ED15" s="126"/>
      <c r="EE15" s="126"/>
      <c r="EF15" s="126"/>
      <c r="EG15" s="126"/>
      <c r="EH15" s="126"/>
      <c r="EI15" s="126"/>
      <c r="EJ15" s="126"/>
      <c r="EK15" s="126"/>
      <c r="EL15" s="126"/>
      <c r="EM15" s="126"/>
      <c r="EN15" s="126"/>
      <c r="EO15" s="126"/>
      <c r="EP15" s="126"/>
      <c r="EQ15" s="126"/>
      <c r="ER15" s="126"/>
      <c r="ES15" s="126"/>
      <c r="ET15" s="126"/>
      <c r="EU15" s="126"/>
      <c r="EV15" s="126"/>
      <c r="EW15" s="126"/>
    </row>
    <row r="16" spans="1:177" x14ac:dyDescent="0.2">
      <c r="A16" s="123" t="s">
        <v>8</v>
      </c>
      <c r="B16" s="123">
        <v>6</v>
      </c>
      <c r="C16" s="308" t="s">
        <v>342</v>
      </c>
      <c r="D16" s="131" t="s">
        <v>369</v>
      </c>
      <c r="E16" s="335" t="s">
        <v>522</v>
      </c>
      <c r="F16" s="70">
        <v>5100</v>
      </c>
      <c r="G16" s="70">
        <v>7900</v>
      </c>
      <c r="H16" s="129">
        <v>2500</v>
      </c>
      <c r="I16" s="130">
        <v>2500</v>
      </c>
      <c r="J16" s="129">
        <v>1890</v>
      </c>
      <c r="K16" s="124"/>
      <c r="EB16" s="126"/>
      <c r="EC16" s="126"/>
      <c r="ED16" s="126"/>
      <c r="EE16" s="126"/>
      <c r="EF16" s="126"/>
      <c r="EG16" s="126"/>
      <c r="EH16" s="126"/>
      <c r="EI16" s="126"/>
      <c r="EJ16" s="126"/>
      <c r="EK16" s="126"/>
      <c r="EL16" s="126"/>
      <c r="EM16" s="126"/>
      <c r="EN16" s="126"/>
      <c r="EO16" s="126"/>
      <c r="EP16" s="126"/>
      <c r="EQ16" s="126"/>
      <c r="ER16" s="126"/>
      <c r="ES16" s="126"/>
      <c r="ET16" s="126"/>
      <c r="EU16" s="126"/>
      <c r="EV16" s="126"/>
      <c r="EW16" s="126"/>
    </row>
    <row r="17" spans="1:153" x14ac:dyDescent="0.2">
      <c r="A17" s="123" t="s">
        <v>9</v>
      </c>
      <c r="B17" s="123">
        <v>6</v>
      </c>
      <c r="C17" s="310"/>
      <c r="D17" s="131" t="s">
        <v>369</v>
      </c>
      <c r="E17" s="336"/>
      <c r="F17" s="70">
        <v>5400</v>
      </c>
      <c r="G17" s="70">
        <v>8600</v>
      </c>
      <c r="H17" s="129">
        <v>2600</v>
      </c>
      <c r="I17" s="130">
        <v>2500</v>
      </c>
      <c r="J17" s="129">
        <v>1890</v>
      </c>
      <c r="K17" s="124"/>
      <c r="EB17" s="126"/>
      <c r="EC17" s="126"/>
      <c r="ED17" s="126"/>
      <c r="EE17" s="126"/>
      <c r="EF17" s="126"/>
      <c r="EG17" s="126"/>
      <c r="EH17" s="126"/>
      <c r="EI17" s="126"/>
      <c r="EJ17" s="126"/>
      <c r="EK17" s="126"/>
      <c r="EL17" s="126"/>
      <c r="EM17" s="126"/>
      <c r="EN17" s="126"/>
      <c r="EO17" s="126"/>
      <c r="EP17" s="126"/>
      <c r="EQ17" s="126"/>
      <c r="ER17" s="126"/>
      <c r="ES17" s="126"/>
      <c r="ET17" s="126"/>
      <c r="EU17" s="126"/>
      <c r="EV17" s="126"/>
      <c r="EW17" s="126"/>
    </row>
    <row r="18" spans="1:153" x14ac:dyDescent="0.2">
      <c r="A18" s="123" t="s">
        <v>10</v>
      </c>
      <c r="B18" s="123">
        <v>7</v>
      </c>
      <c r="C18" s="309"/>
      <c r="D18" s="131" t="s">
        <v>369</v>
      </c>
      <c r="E18" s="337"/>
      <c r="F18" s="70">
        <v>6000</v>
      </c>
      <c r="G18" s="70">
        <v>9300</v>
      </c>
      <c r="H18" s="129" t="s">
        <v>48</v>
      </c>
      <c r="I18" s="130">
        <v>2900</v>
      </c>
      <c r="J18" s="129">
        <v>2210</v>
      </c>
      <c r="K18" s="124"/>
      <c r="EB18" s="126"/>
      <c r="EC18" s="126"/>
      <c r="ED18" s="126"/>
      <c r="EE18" s="126"/>
      <c r="EF18" s="126"/>
      <c r="EG18" s="126"/>
      <c r="EH18" s="126"/>
      <c r="EI18" s="126"/>
      <c r="EJ18" s="126"/>
      <c r="EK18" s="126"/>
      <c r="EL18" s="126"/>
      <c r="EM18" s="126"/>
      <c r="EN18" s="126"/>
      <c r="EO18" s="126"/>
      <c r="EP18" s="126"/>
      <c r="EQ18" s="126"/>
      <c r="ER18" s="126"/>
      <c r="ES18" s="126"/>
      <c r="ET18" s="126"/>
      <c r="EU18" s="126"/>
      <c r="EV18" s="126"/>
      <c r="EW18" s="126"/>
    </row>
    <row r="19" spans="1:153" x14ac:dyDescent="0.2">
      <c r="A19" s="123" t="s">
        <v>11</v>
      </c>
      <c r="B19" s="123">
        <v>7</v>
      </c>
      <c r="C19" s="308" t="s">
        <v>343</v>
      </c>
      <c r="D19" s="131" t="s">
        <v>369</v>
      </c>
      <c r="E19" s="335" t="s">
        <v>523</v>
      </c>
      <c r="F19" s="70">
        <v>6100</v>
      </c>
      <c r="G19" s="70">
        <v>9500</v>
      </c>
      <c r="H19" s="129">
        <v>2900</v>
      </c>
      <c r="I19" s="130">
        <v>2900</v>
      </c>
      <c r="J19" s="129">
        <v>2210</v>
      </c>
      <c r="K19" s="124"/>
      <c r="EB19" s="126"/>
      <c r="EC19" s="126"/>
      <c r="ED19" s="126"/>
      <c r="EE19" s="126"/>
      <c r="EF19" s="126"/>
      <c r="EG19" s="126"/>
      <c r="EH19" s="126"/>
      <c r="EI19" s="126"/>
      <c r="EJ19" s="126"/>
      <c r="EK19" s="126"/>
      <c r="EL19" s="126"/>
      <c r="EM19" s="126"/>
      <c r="EN19" s="126"/>
      <c r="EO19" s="126"/>
      <c r="EP19" s="126"/>
      <c r="EQ19" s="126"/>
      <c r="ER19" s="126"/>
      <c r="ES19" s="126"/>
      <c r="ET19" s="126"/>
      <c r="EU19" s="126"/>
      <c r="EV19" s="126"/>
      <c r="EW19" s="126"/>
    </row>
    <row r="20" spans="1:153" x14ac:dyDescent="0.2">
      <c r="A20" s="123" t="s">
        <v>12</v>
      </c>
      <c r="B20" s="123">
        <v>8</v>
      </c>
      <c r="C20" s="309"/>
      <c r="D20" s="131" t="s">
        <v>369</v>
      </c>
      <c r="E20" s="337"/>
      <c r="F20" s="70">
        <v>7000</v>
      </c>
      <c r="G20" s="70">
        <v>10600</v>
      </c>
      <c r="H20" s="129">
        <v>3400</v>
      </c>
      <c r="I20" s="130">
        <v>3300</v>
      </c>
      <c r="J20" s="129">
        <v>2520</v>
      </c>
      <c r="K20" s="124"/>
      <c r="EB20" s="126"/>
      <c r="EC20" s="126"/>
      <c r="ED20" s="126"/>
      <c r="EE20" s="126"/>
      <c r="EF20" s="126"/>
      <c r="EG20" s="126"/>
      <c r="EH20" s="126"/>
      <c r="EI20" s="126"/>
      <c r="EJ20" s="126"/>
      <c r="EK20" s="126"/>
      <c r="EL20" s="126"/>
      <c r="EM20" s="126"/>
      <c r="EN20" s="126"/>
      <c r="EO20" s="126"/>
      <c r="EP20" s="126"/>
      <c r="EQ20" s="126"/>
      <c r="ER20" s="126"/>
      <c r="ES20" s="126"/>
      <c r="ET20" s="126"/>
      <c r="EU20" s="126"/>
      <c r="EV20" s="126"/>
      <c r="EW20" s="126"/>
    </row>
    <row r="21" spans="1:153" x14ac:dyDescent="0.2">
      <c r="A21" s="123" t="s">
        <v>13</v>
      </c>
      <c r="B21" s="123">
        <v>9</v>
      </c>
      <c r="C21" s="308" t="s">
        <v>334</v>
      </c>
      <c r="D21" s="131" t="s">
        <v>369</v>
      </c>
      <c r="E21" s="335" t="s">
        <v>524</v>
      </c>
      <c r="F21" s="70">
        <v>7600</v>
      </c>
      <c r="G21" s="70">
        <v>11400</v>
      </c>
      <c r="H21" s="129">
        <v>3700</v>
      </c>
      <c r="I21" s="130">
        <v>3700</v>
      </c>
      <c r="J21" s="129">
        <v>2840</v>
      </c>
      <c r="K21" s="124"/>
      <c r="EA21" s="126"/>
      <c r="EB21" s="126"/>
      <c r="EC21" s="126"/>
      <c r="ED21" s="126"/>
      <c r="EE21" s="126"/>
      <c r="EF21" s="126"/>
      <c r="EG21" s="126"/>
      <c r="EH21" s="126"/>
      <c r="EI21" s="126"/>
      <c r="EJ21" s="126"/>
      <c r="EK21" s="126"/>
      <c r="EL21" s="126"/>
      <c r="EM21" s="126"/>
      <c r="EN21" s="126"/>
      <c r="EO21" s="126"/>
      <c r="EP21" s="126"/>
      <c r="EQ21" s="126"/>
      <c r="ER21" s="126"/>
      <c r="ES21" s="126"/>
      <c r="ET21" s="126"/>
      <c r="EU21" s="126"/>
      <c r="EV21" s="126"/>
      <c r="EW21" s="126"/>
    </row>
    <row r="22" spans="1:153" x14ac:dyDescent="0.2">
      <c r="A22" s="123" t="s">
        <v>14</v>
      </c>
      <c r="B22" s="123">
        <v>9</v>
      </c>
      <c r="C22" s="310"/>
      <c r="D22" s="131" t="s">
        <v>369</v>
      </c>
      <c r="E22" s="336"/>
      <c r="F22" s="70">
        <v>7800</v>
      </c>
      <c r="G22" s="70">
        <v>12100</v>
      </c>
      <c r="H22" s="129" t="s">
        <v>48</v>
      </c>
      <c r="I22" s="130">
        <v>3700</v>
      </c>
      <c r="J22" s="129">
        <v>2840</v>
      </c>
      <c r="K22" s="124"/>
      <c r="EB22" s="126"/>
      <c r="EC22" s="126"/>
      <c r="ED22" s="126"/>
      <c r="EE22" s="126"/>
      <c r="EF22" s="126"/>
      <c r="EG22" s="126"/>
      <c r="EH22" s="126"/>
      <c r="EI22" s="126"/>
      <c r="EJ22" s="126"/>
      <c r="EK22" s="126"/>
      <c r="EL22" s="126"/>
      <c r="EM22" s="126"/>
      <c r="EN22" s="126"/>
      <c r="EO22" s="126"/>
      <c r="EP22" s="126"/>
      <c r="EQ22" s="126"/>
      <c r="ER22" s="126"/>
      <c r="ES22" s="126"/>
      <c r="ET22" s="126"/>
      <c r="EU22" s="126"/>
      <c r="EV22" s="126"/>
      <c r="EW22" s="126"/>
    </row>
    <row r="23" spans="1:153" x14ac:dyDescent="0.2">
      <c r="A23" s="123" t="s">
        <v>15</v>
      </c>
      <c r="B23" s="123">
        <v>9</v>
      </c>
      <c r="C23" s="310"/>
      <c r="D23" s="131" t="s">
        <v>369</v>
      </c>
      <c r="E23" s="336"/>
      <c r="F23" s="70">
        <v>7900</v>
      </c>
      <c r="G23" s="70">
        <v>12400</v>
      </c>
      <c r="H23" s="129">
        <v>4000</v>
      </c>
      <c r="I23" s="130">
        <v>3800</v>
      </c>
      <c r="J23" s="129">
        <v>2840</v>
      </c>
      <c r="K23" s="124"/>
      <c r="EB23" s="126"/>
      <c r="EC23" s="126"/>
      <c r="ED23" s="126"/>
      <c r="EE23" s="126"/>
      <c r="EF23" s="126"/>
      <c r="EG23" s="126"/>
      <c r="EH23" s="126"/>
      <c r="EI23" s="126"/>
      <c r="EJ23" s="126"/>
      <c r="EK23" s="126"/>
      <c r="EL23" s="126"/>
      <c r="EM23" s="126"/>
      <c r="EN23" s="126"/>
      <c r="EO23" s="126"/>
      <c r="EP23" s="126"/>
      <c r="EQ23" s="126"/>
      <c r="ER23" s="126"/>
      <c r="ES23" s="126"/>
      <c r="ET23" s="126"/>
      <c r="EU23" s="126"/>
      <c r="EV23" s="126"/>
      <c r="EW23" s="126"/>
    </row>
    <row r="24" spans="1:153" x14ac:dyDescent="0.2">
      <c r="A24" s="123" t="s">
        <v>16</v>
      </c>
      <c r="B24" s="123">
        <v>10</v>
      </c>
      <c r="C24" s="310"/>
      <c r="D24" s="131" t="s">
        <v>369</v>
      </c>
      <c r="E24" s="336"/>
      <c r="F24" s="70">
        <v>8600</v>
      </c>
      <c r="G24" s="70">
        <v>13400</v>
      </c>
      <c r="H24" s="129">
        <v>4300</v>
      </c>
      <c r="I24" s="130">
        <v>4200</v>
      </c>
      <c r="J24" s="129">
        <v>3150</v>
      </c>
      <c r="K24" s="124"/>
      <c r="EB24" s="126"/>
      <c r="EC24" s="126"/>
      <c r="ED24" s="126"/>
      <c r="EE24" s="126"/>
      <c r="EF24" s="126"/>
      <c r="EG24" s="126"/>
      <c r="EH24" s="126"/>
      <c r="EI24" s="126"/>
      <c r="EJ24" s="126"/>
      <c r="EK24" s="126"/>
      <c r="EL24" s="126"/>
      <c r="EM24" s="126"/>
      <c r="EN24" s="126"/>
      <c r="EO24" s="126"/>
      <c r="EP24" s="126"/>
      <c r="EQ24" s="126"/>
      <c r="ER24" s="126"/>
      <c r="ES24" s="126"/>
      <c r="ET24" s="126"/>
      <c r="EU24" s="126"/>
      <c r="EV24" s="126"/>
      <c r="EW24" s="126"/>
    </row>
    <row r="25" spans="1:153" x14ac:dyDescent="0.2">
      <c r="A25" s="123" t="s">
        <v>17</v>
      </c>
      <c r="B25" s="123">
        <v>10</v>
      </c>
      <c r="C25" s="309"/>
      <c r="D25" s="131" t="s">
        <v>369</v>
      </c>
      <c r="E25" s="337"/>
      <c r="F25" s="70">
        <v>8800</v>
      </c>
      <c r="G25" s="70">
        <v>13600</v>
      </c>
      <c r="H25" s="129" t="s">
        <v>48</v>
      </c>
      <c r="I25" s="130">
        <v>4200</v>
      </c>
      <c r="J25" s="129">
        <v>3150</v>
      </c>
      <c r="K25" s="124"/>
      <c r="EB25" s="126"/>
      <c r="EC25" s="126"/>
      <c r="ED25" s="126"/>
      <c r="EE25" s="126"/>
      <c r="EF25" s="126"/>
      <c r="EG25" s="126"/>
      <c r="EH25" s="126"/>
      <c r="EI25" s="126"/>
      <c r="EJ25" s="126"/>
      <c r="EK25" s="126"/>
      <c r="EL25" s="126"/>
      <c r="EM25" s="126"/>
      <c r="EN25" s="126"/>
      <c r="EO25" s="126"/>
      <c r="EP25" s="126"/>
      <c r="EQ25" s="126"/>
      <c r="ER25" s="126"/>
      <c r="ES25" s="126"/>
      <c r="ET25" s="126"/>
      <c r="EU25" s="126"/>
      <c r="EV25" s="126"/>
      <c r="EW25" s="126"/>
    </row>
    <row r="26" spans="1:153" x14ac:dyDescent="0.2">
      <c r="A26" s="123" t="s">
        <v>18</v>
      </c>
      <c r="B26" s="123">
        <v>10</v>
      </c>
      <c r="C26" s="308" t="s">
        <v>333</v>
      </c>
      <c r="D26" s="131" t="s">
        <v>370</v>
      </c>
      <c r="E26" s="335" t="s">
        <v>525</v>
      </c>
      <c r="F26" s="70">
        <v>8900</v>
      </c>
      <c r="G26" s="70">
        <v>13900</v>
      </c>
      <c r="H26" s="129">
        <v>4400</v>
      </c>
      <c r="I26" s="130">
        <v>4200</v>
      </c>
      <c r="J26" s="129">
        <v>3150</v>
      </c>
      <c r="K26" s="124"/>
      <c r="EB26" s="126"/>
      <c r="EC26" s="126"/>
      <c r="ED26" s="126"/>
      <c r="EE26" s="126"/>
      <c r="EF26" s="126"/>
      <c r="EG26" s="126"/>
      <c r="EH26" s="126"/>
      <c r="EI26" s="126"/>
      <c r="EJ26" s="126"/>
      <c r="EK26" s="126"/>
      <c r="EL26" s="126"/>
      <c r="EM26" s="126"/>
      <c r="EN26" s="126"/>
      <c r="EO26" s="126"/>
      <c r="EP26" s="126"/>
      <c r="EQ26" s="126"/>
      <c r="ER26" s="126"/>
      <c r="ES26" s="126"/>
      <c r="ET26" s="126"/>
      <c r="EU26" s="126"/>
      <c r="EV26" s="126"/>
      <c r="EW26" s="126"/>
    </row>
    <row r="27" spans="1:153" x14ac:dyDescent="0.2">
      <c r="A27" s="123" t="s">
        <v>19</v>
      </c>
      <c r="B27" s="123">
        <v>11</v>
      </c>
      <c r="C27" s="310"/>
      <c r="D27" s="131" t="s">
        <v>370</v>
      </c>
      <c r="E27" s="336"/>
      <c r="F27" s="70">
        <v>10100</v>
      </c>
      <c r="G27" s="70">
        <v>16300</v>
      </c>
      <c r="H27" s="129">
        <v>4800</v>
      </c>
      <c r="I27" s="130">
        <v>4700</v>
      </c>
      <c r="J27" s="129">
        <v>3470</v>
      </c>
      <c r="K27" s="124"/>
      <c r="EB27" s="126"/>
      <c r="EC27" s="126"/>
      <c r="ED27" s="126"/>
      <c r="EE27" s="126"/>
      <c r="EF27" s="126"/>
      <c r="EG27" s="126"/>
      <c r="EH27" s="126"/>
      <c r="EI27" s="126"/>
      <c r="EJ27" s="126"/>
      <c r="EK27" s="126"/>
      <c r="EL27" s="126"/>
      <c r="EM27" s="126"/>
      <c r="EN27" s="126"/>
      <c r="EO27" s="126"/>
      <c r="EP27" s="126"/>
      <c r="EQ27" s="126"/>
      <c r="ER27" s="126"/>
      <c r="ES27" s="126"/>
      <c r="ET27" s="126"/>
      <c r="EU27" s="126"/>
      <c r="EV27" s="126"/>
      <c r="EW27" s="126"/>
    </row>
    <row r="28" spans="1:153" x14ac:dyDescent="0.2">
      <c r="A28" s="123" t="s">
        <v>20</v>
      </c>
      <c r="B28" s="123">
        <v>12</v>
      </c>
      <c r="C28" s="310"/>
      <c r="D28" s="131" t="s">
        <v>370</v>
      </c>
      <c r="E28" s="336"/>
      <c r="F28" s="70">
        <v>11200</v>
      </c>
      <c r="G28" s="70">
        <v>18100</v>
      </c>
      <c r="H28" s="129">
        <v>5300</v>
      </c>
      <c r="I28" s="130">
        <v>5100</v>
      </c>
      <c r="J28" s="129">
        <v>3780</v>
      </c>
      <c r="K28" s="124"/>
      <c r="EB28" s="126"/>
      <c r="EC28" s="126"/>
      <c r="ED28" s="126"/>
      <c r="EE28" s="126"/>
      <c r="EF28" s="126"/>
      <c r="EG28" s="126"/>
      <c r="EH28" s="126"/>
      <c r="EI28" s="126"/>
      <c r="EJ28" s="126"/>
      <c r="EK28" s="126"/>
      <c r="EL28" s="126"/>
      <c r="EM28" s="126"/>
      <c r="EN28" s="126"/>
      <c r="EO28" s="126"/>
      <c r="EP28" s="126"/>
      <c r="EQ28" s="126"/>
      <c r="ER28" s="126"/>
      <c r="ES28" s="126"/>
      <c r="ET28" s="126"/>
      <c r="EU28" s="126"/>
      <c r="EV28" s="126"/>
      <c r="EW28" s="126"/>
    </row>
    <row r="29" spans="1:153" x14ac:dyDescent="0.2">
      <c r="A29" s="123" t="s">
        <v>21</v>
      </c>
      <c r="B29" s="123">
        <v>12</v>
      </c>
      <c r="C29" s="310"/>
      <c r="D29" s="131" t="s">
        <v>370</v>
      </c>
      <c r="E29" s="336"/>
      <c r="F29" s="70">
        <v>11800</v>
      </c>
      <c r="G29" s="70">
        <v>19300</v>
      </c>
      <c r="H29" s="129" t="s">
        <v>48</v>
      </c>
      <c r="I29" s="130">
        <v>5200</v>
      </c>
      <c r="J29" s="129">
        <v>3780</v>
      </c>
      <c r="K29" s="124"/>
      <c r="EB29" s="126"/>
      <c r="EC29" s="126"/>
      <c r="ED29" s="126"/>
      <c r="EE29" s="126"/>
      <c r="EF29" s="126"/>
      <c r="EG29" s="126"/>
      <c r="EH29" s="126"/>
      <c r="EI29" s="126"/>
      <c r="EJ29" s="126"/>
      <c r="EK29" s="126"/>
      <c r="EL29" s="126"/>
      <c r="EM29" s="126"/>
      <c r="EN29" s="126"/>
      <c r="EO29" s="126"/>
      <c r="EP29" s="126"/>
      <c r="EQ29" s="126"/>
      <c r="ER29" s="126"/>
      <c r="ES29" s="126"/>
      <c r="ET29" s="126"/>
      <c r="EU29" s="126"/>
      <c r="EV29" s="126"/>
      <c r="EW29" s="126"/>
    </row>
    <row r="30" spans="1:153" x14ac:dyDescent="0.2">
      <c r="A30" s="123" t="s">
        <v>22</v>
      </c>
      <c r="B30" s="123">
        <v>12</v>
      </c>
      <c r="C30" s="310"/>
      <c r="D30" s="131" t="s">
        <v>370</v>
      </c>
      <c r="E30" s="336"/>
      <c r="F30" s="70">
        <v>11800</v>
      </c>
      <c r="G30" s="70">
        <v>19300</v>
      </c>
      <c r="H30" s="129">
        <v>5400</v>
      </c>
      <c r="I30" s="130">
        <v>5300</v>
      </c>
      <c r="J30" s="129">
        <v>3780</v>
      </c>
      <c r="K30" s="124"/>
      <c r="EB30" s="126"/>
      <c r="EC30" s="126"/>
      <c r="ED30" s="126"/>
      <c r="EE30" s="126"/>
      <c r="EF30" s="126"/>
      <c r="EG30" s="126"/>
      <c r="EH30" s="126"/>
      <c r="EI30" s="126"/>
      <c r="EJ30" s="126"/>
      <c r="EK30" s="126"/>
      <c r="EL30" s="126"/>
      <c r="EM30" s="126"/>
      <c r="EN30" s="126"/>
      <c r="EO30" s="126"/>
      <c r="EP30" s="126"/>
      <c r="EQ30" s="126"/>
      <c r="ER30" s="126"/>
      <c r="ES30" s="126"/>
      <c r="ET30" s="126"/>
      <c r="EU30" s="126"/>
      <c r="EV30" s="126"/>
      <c r="EW30" s="126"/>
    </row>
    <row r="31" spans="1:153" x14ac:dyDescent="0.2">
      <c r="A31" s="123" t="s">
        <v>23</v>
      </c>
      <c r="B31" s="123">
        <v>13</v>
      </c>
      <c r="C31" s="309"/>
      <c r="D31" s="131" t="s">
        <v>370</v>
      </c>
      <c r="E31" s="337"/>
      <c r="F31" s="70">
        <v>14000</v>
      </c>
      <c r="G31" s="70">
        <v>23100</v>
      </c>
      <c r="H31" s="129">
        <v>5800</v>
      </c>
      <c r="I31" s="130">
        <v>5800</v>
      </c>
      <c r="J31" s="129">
        <v>4100</v>
      </c>
      <c r="K31" s="124"/>
      <c r="EB31" s="126"/>
      <c r="EC31" s="126"/>
      <c r="ED31" s="126"/>
      <c r="EE31" s="126"/>
      <c r="EF31" s="126"/>
      <c r="EG31" s="126"/>
      <c r="EH31" s="126"/>
      <c r="EI31" s="126"/>
      <c r="EJ31" s="126"/>
      <c r="EK31" s="126"/>
      <c r="EL31" s="126"/>
      <c r="EM31" s="126"/>
      <c r="EN31" s="126"/>
      <c r="EO31" s="126"/>
      <c r="EP31" s="126"/>
      <c r="EQ31" s="126"/>
      <c r="ER31" s="126"/>
      <c r="ES31" s="126"/>
      <c r="ET31" s="126"/>
      <c r="EU31" s="126"/>
      <c r="EV31" s="126"/>
      <c r="EW31" s="126"/>
    </row>
    <row r="32" spans="1:153" x14ac:dyDescent="0.2">
      <c r="A32" s="123" t="s">
        <v>24</v>
      </c>
      <c r="B32" s="123">
        <v>13</v>
      </c>
      <c r="C32" s="308" t="s">
        <v>335</v>
      </c>
      <c r="D32" s="131" t="s">
        <v>371</v>
      </c>
      <c r="E32" s="335" t="s">
        <v>526</v>
      </c>
      <c r="F32" s="70">
        <v>14600</v>
      </c>
      <c r="G32" s="70">
        <v>24300</v>
      </c>
      <c r="H32" s="129">
        <v>6100</v>
      </c>
      <c r="I32" s="130">
        <v>6000</v>
      </c>
      <c r="J32" s="129">
        <v>4100</v>
      </c>
      <c r="K32" s="124"/>
      <c r="EB32" s="126"/>
      <c r="EC32" s="126"/>
      <c r="ED32" s="126"/>
      <c r="EE32" s="126"/>
      <c r="EF32" s="126"/>
      <c r="EG32" s="126"/>
      <c r="EH32" s="126"/>
      <c r="EI32" s="126"/>
      <c r="EJ32" s="126"/>
      <c r="EK32" s="126"/>
      <c r="EL32" s="126"/>
      <c r="EM32" s="126"/>
      <c r="EN32" s="126"/>
      <c r="EO32" s="126"/>
      <c r="EP32" s="126"/>
      <c r="EQ32" s="126"/>
      <c r="ER32" s="126"/>
      <c r="ES32" s="126"/>
      <c r="ET32" s="126"/>
      <c r="EU32" s="126"/>
      <c r="EV32" s="126"/>
      <c r="EW32" s="126"/>
    </row>
    <row r="33" spans="1:162" x14ac:dyDescent="0.2">
      <c r="A33" s="123" t="s">
        <v>25</v>
      </c>
      <c r="B33" s="123">
        <v>14</v>
      </c>
      <c r="C33" s="310"/>
      <c r="D33" s="131" t="s">
        <v>371</v>
      </c>
      <c r="E33" s="336"/>
      <c r="F33" s="70">
        <v>16200</v>
      </c>
      <c r="G33" s="70">
        <v>27000</v>
      </c>
      <c r="H33" s="129">
        <v>6600</v>
      </c>
      <c r="I33" s="130">
        <v>6500</v>
      </c>
      <c r="J33" s="129">
        <v>4410</v>
      </c>
      <c r="K33" s="124"/>
      <c r="EB33" s="126"/>
      <c r="EC33" s="126"/>
      <c r="ED33" s="126"/>
      <c r="EE33" s="126"/>
      <c r="EF33" s="126"/>
      <c r="EG33" s="126"/>
      <c r="EH33" s="126"/>
      <c r="EI33" s="126"/>
      <c r="EJ33" s="126"/>
      <c r="EK33" s="126"/>
      <c r="EL33" s="126"/>
      <c r="EM33" s="126"/>
      <c r="EN33" s="126"/>
      <c r="EO33" s="126"/>
      <c r="EP33" s="126"/>
      <c r="EQ33" s="126"/>
      <c r="ER33" s="126"/>
      <c r="ES33" s="126"/>
      <c r="ET33" s="126"/>
      <c r="EU33" s="126"/>
      <c r="EV33" s="126"/>
      <c r="EW33" s="126"/>
    </row>
    <row r="34" spans="1:162" x14ac:dyDescent="0.2">
      <c r="A34" s="123" t="s">
        <v>26</v>
      </c>
      <c r="B34" s="123">
        <v>15</v>
      </c>
      <c r="C34" s="309"/>
      <c r="D34" s="131" t="s">
        <v>371</v>
      </c>
      <c r="E34" s="337"/>
      <c r="F34" s="70">
        <v>19700</v>
      </c>
      <c r="G34" s="70">
        <v>33600</v>
      </c>
      <c r="H34" s="129" t="s">
        <v>48</v>
      </c>
      <c r="I34" s="130">
        <v>7000</v>
      </c>
      <c r="J34" s="129">
        <v>4730</v>
      </c>
      <c r="K34" s="124"/>
      <c r="EB34" s="126"/>
      <c r="EC34" s="126"/>
      <c r="ED34" s="126"/>
      <c r="EE34" s="126"/>
      <c r="EF34" s="126"/>
      <c r="EG34" s="126"/>
      <c r="EH34" s="126"/>
      <c r="EI34" s="126"/>
      <c r="EJ34" s="126"/>
      <c r="EK34" s="126"/>
      <c r="EL34" s="126"/>
      <c r="EM34" s="126"/>
      <c r="EN34" s="126"/>
      <c r="EO34" s="126"/>
      <c r="EP34" s="126"/>
      <c r="EQ34" s="126"/>
      <c r="ER34" s="126"/>
      <c r="ES34" s="126"/>
      <c r="ET34" s="126"/>
      <c r="EU34" s="126"/>
      <c r="EV34" s="126"/>
      <c r="EW34" s="126"/>
    </row>
    <row r="35" spans="1:162" x14ac:dyDescent="0.2">
      <c r="A35" s="123" t="s">
        <v>27</v>
      </c>
      <c r="B35" s="123">
        <v>19</v>
      </c>
      <c r="C35" s="308" t="s">
        <v>336</v>
      </c>
      <c r="D35" s="131" t="s">
        <v>372</v>
      </c>
      <c r="E35" s="335" t="s">
        <v>527</v>
      </c>
      <c r="F35" s="70">
        <v>22700</v>
      </c>
      <c r="G35" s="70">
        <v>37600</v>
      </c>
      <c r="H35" s="129" t="s">
        <v>48</v>
      </c>
      <c r="I35" s="130">
        <v>8900</v>
      </c>
      <c r="J35" s="129">
        <v>5990</v>
      </c>
      <c r="K35" s="124"/>
      <c r="EB35" s="126"/>
      <c r="EC35" s="126"/>
      <c r="ED35" s="126"/>
      <c r="EE35" s="126"/>
      <c r="EF35" s="126"/>
      <c r="EG35" s="126"/>
      <c r="EH35" s="126"/>
      <c r="EI35" s="126"/>
      <c r="EJ35" s="126"/>
      <c r="EK35" s="126"/>
      <c r="EL35" s="126"/>
      <c r="EM35" s="126"/>
      <c r="EN35" s="126"/>
      <c r="EO35" s="126"/>
      <c r="EP35" s="126"/>
      <c r="EQ35" s="126"/>
      <c r="ER35" s="126"/>
      <c r="ES35" s="126"/>
      <c r="ET35" s="126"/>
      <c r="EU35" s="126"/>
      <c r="EV35" s="126"/>
      <c r="EW35" s="126"/>
    </row>
    <row r="36" spans="1:162" x14ac:dyDescent="0.2">
      <c r="A36" s="123" t="s">
        <v>28</v>
      </c>
      <c r="B36" s="123">
        <v>24</v>
      </c>
      <c r="C36" s="310"/>
      <c r="D36" s="131" t="s">
        <v>372</v>
      </c>
      <c r="E36" s="336"/>
      <c r="F36" s="70">
        <v>27100</v>
      </c>
      <c r="G36" s="70">
        <v>44400</v>
      </c>
      <c r="H36" s="129" t="s">
        <v>48</v>
      </c>
      <c r="I36" s="129" t="s">
        <v>48</v>
      </c>
      <c r="J36" s="129">
        <v>7560</v>
      </c>
      <c r="K36" s="124"/>
      <c r="EB36" s="126"/>
      <c r="EC36" s="126"/>
      <c r="ED36" s="126"/>
      <c r="EE36" s="126"/>
      <c r="EF36" s="126"/>
      <c r="EG36" s="126"/>
      <c r="EH36" s="126"/>
      <c r="EI36" s="126"/>
      <c r="EJ36" s="126"/>
      <c r="EK36" s="126"/>
      <c r="EL36" s="126"/>
      <c r="EM36" s="126"/>
      <c r="EN36" s="126"/>
      <c r="EO36" s="126"/>
      <c r="EP36" s="126"/>
      <c r="EQ36" s="126"/>
      <c r="ER36" s="126"/>
      <c r="ES36" s="126"/>
      <c r="ET36" s="126"/>
      <c r="EU36" s="126"/>
      <c r="EV36" s="126"/>
      <c r="EW36" s="126"/>
    </row>
    <row r="37" spans="1:162" x14ac:dyDescent="0.2">
      <c r="A37" s="123" t="s">
        <v>29</v>
      </c>
      <c r="B37" s="123">
        <v>24</v>
      </c>
      <c r="C37" s="310"/>
      <c r="D37" s="131" t="s">
        <v>372</v>
      </c>
      <c r="E37" s="336"/>
      <c r="F37" s="70">
        <v>28800</v>
      </c>
      <c r="G37" s="70">
        <v>48100</v>
      </c>
      <c r="H37" s="129" t="s">
        <v>48</v>
      </c>
      <c r="I37" s="129" t="s">
        <v>48</v>
      </c>
      <c r="J37" s="129">
        <v>7560</v>
      </c>
      <c r="K37" s="124"/>
      <c r="EB37" s="126"/>
      <c r="EC37" s="126"/>
      <c r="ED37" s="126"/>
      <c r="EE37" s="126"/>
      <c r="EF37" s="126"/>
      <c r="EG37" s="126"/>
      <c r="EH37" s="126"/>
      <c r="EI37" s="126"/>
      <c r="EJ37" s="126"/>
      <c r="EK37" s="126"/>
      <c r="EL37" s="126"/>
      <c r="EM37" s="126"/>
      <c r="EN37" s="126"/>
      <c r="EO37" s="126"/>
      <c r="EP37" s="126"/>
      <c r="EQ37" s="126"/>
      <c r="ER37" s="126"/>
      <c r="ES37" s="126"/>
      <c r="ET37" s="126"/>
      <c r="EU37" s="126"/>
      <c r="EV37" s="126"/>
      <c r="EW37" s="126"/>
    </row>
    <row r="38" spans="1:162" x14ac:dyDescent="0.2">
      <c r="A38" s="123" t="s">
        <v>30</v>
      </c>
      <c r="B38" s="123">
        <v>24</v>
      </c>
      <c r="C38" s="310"/>
      <c r="D38" s="131" t="s">
        <v>372</v>
      </c>
      <c r="E38" s="336"/>
      <c r="F38" s="70">
        <v>31100</v>
      </c>
      <c r="G38" s="70">
        <v>52800</v>
      </c>
      <c r="H38" s="129" t="s">
        <v>48</v>
      </c>
      <c r="I38" s="129" t="s">
        <v>48</v>
      </c>
      <c r="J38" s="129">
        <v>7560</v>
      </c>
      <c r="K38" s="124"/>
      <c r="EK38" s="126"/>
      <c r="EL38" s="126"/>
      <c r="EM38" s="126"/>
      <c r="EN38" s="126"/>
      <c r="EO38" s="126"/>
      <c r="EP38" s="126"/>
      <c r="EQ38" s="126"/>
      <c r="ER38" s="126"/>
      <c r="ES38" s="126"/>
      <c r="ET38" s="126"/>
      <c r="EU38" s="126"/>
      <c r="EV38" s="126"/>
      <c r="EW38" s="126"/>
      <c r="EX38" s="126"/>
      <c r="EY38" s="126"/>
      <c r="EZ38" s="126"/>
      <c r="FA38" s="126"/>
      <c r="FB38" s="126"/>
      <c r="FC38" s="126"/>
      <c r="FD38" s="126"/>
      <c r="FE38" s="126"/>
      <c r="FF38" s="126"/>
    </row>
    <row r="39" spans="1:162" x14ac:dyDescent="0.2">
      <c r="A39" s="123" t="s">
        <v>31</v>
      </c>
      <c r="B39" s="123">
        <v>28</v>
      </c>
      <c r="C39" s="310"/>
      <c r="D39" s="131" t="s">
        <v>372</v>
      </c>
      <c r="E39" s="336"/>
      <c r="F39" s="326" t="s">
        <v>46</v>
      </c>
      <c r="G39" s="327"/>
      <c r="H39" s="327"/>
      <c r="I39" s="327"/>
      <c r="J39" s="328"/>
      <c r="EK39" s="126"/>
      <c r="EL39" s="126"/>
      <c r="EM39" s="126"/>
      <c r="EN39" s="126"/>
      <c r="EO39" s="126"/>
      <c r="EP39" s="126"/>
      <c r="EQ39" s="126"/>
      <c r="ER39" s="126"/>
      <c r="ES39" s="126"/>
      <c r="ET39" s="126"/>
      <c r="EU39" s="126"/>
      <c r="EV39" s="126"/>
      <c r="EW39" s="126"/>
      <c r="EX39" s="126"/>
      <c r="EY39" s="126"/>
      <c r="EZ39" s="126"/>
      <c r="FA39" s="126"/>
      <c r="FB39" s="126"/>
      <c r="FC39" s="126"/>
      <c r="FD39" s="126"/>
      <c r="FE39" s="126"/>
      <c r="FF39" s="126"/>
    </row>
    <row r="40" spans="1:162" x14ac:dyDescent="0.2">
      <c r="A40" s="123" t="s">
        <v>32</v>
      </c>
      <c r="B40" s="123">
        <v>28</v>
      </c>
      <c r="C40" s="310"/>
      <c r="D40" s="131" t="s">
        <v>372</v>
      </c>
      <c r="E40" s="336"/>
      <c r="F40" s="329"/>
      <c r="G40" s="330"/>
      <c r="H40" s="330"/>
      <c r="I40" s="330"/>
      <c r="J40" s="331"/>
      <c r="EK40" s="126"/>
      <c r="EL40" s="126"/>
      <c r="EM40" s="126"/>
      <c r="EN40" s="126"/>
      <c r="EO40" s="126"/>
      <c r="EP40" s="126"/>
      <c r="EQ40" s="126"/>
      <c r="ER40" s="126"/>
      <c r="ES40" s="126"/>
      <c r="ET40" s="126"/>
      <c r="EU40" s="126"/>
      <c r="EV40" s="126"/>
      <c r="EW40" s="126"/>
      <c r="EX40" s="126"/>
      <c r="EY40" s="126"/>
      <c r="EZ40" s="126"/>
      <c r="FA40" s="126"/>
      <c r="FB40" s="126"/>
      <c r="FC40" s="126"/>
      <c r="FD40" s="126"/>
      <c r="FE40" s="126"/>
      <c r="FF40" s="126"/>
    </row>
    <row r="41" spans="1:162" x14ac:dyDescent="0.2">
      <c r="A41" s="123" t="s">
        <v>33</v>
      </c>
      <c r="B41" s="123">
        <v>30</v>
      </c>
      <c r="C41" s="310"/>
      <c r="D41" s="131" t="s">
        <v>372</v>
      </c>
      <c r="E41" s="336"/>
      <c r="F41" s="329"/>
      <c r="G41" s="330"/>
      <c r="H41" s="330"/>
      <c r="I41" s="330"/>
      <c r="J41" s="331"/>
      <c r="EK41" s="126"/>
      <c r="EL41" s="126"/>
      <c r="EM41" s="126"/>
      <c r="EN41" s="126"/>
      <c r="EO41" s="126"/>
      <c r="EP41" s="126"/>
      <c r="EQ41" s="126"/>
      <c r="ER41" s="126"/>
      <c r="ES41" s="126"/>
      <c r="ET41" s="126"/>
      <c r="EU41" s="126"/>
      <c r="EV41" s="126"/>
      <c r="EW41" s="126"/>
      <c r="EX41" s="126"/>
      <c r="EY41" s="126"/>
      <c r="EZ41" s="126"/>
      <c r="FA41" s="126"/>
      <c r="FB41" s="126"/>
      <c r="FC41" s="126"/>
      <c r="FD41" s="126"/>
      <c r="FE41" s="126"/>
      <c r="FF41" s="126"/>
    </row>
    <row r="42" spans="1:162" x14ac:dyDescent="0.2">
      <c r="A42" s="123" t="s">
        <v>34</v>
      </c>
      <c r="B42" s="123">
        <v>32</v>
      </c>
      <c r="C42" s="309"/>
      <c r="D42" s="131" t="s">
        <v>372</v>
      </c>
      <c r="E42" s="337"/>
      <c r="F42" s="332"/>
      <c r="G42" s="333"/>
      <c r="H42" s="333"/>
      <c r="I42" s="333"/>
      <c r="J42" s="334"/>
      <c r="EK42" s="126"/>
      <c r="EL42" s="126"/>
      <c r="EM42" s="126"/>
      <c r="EN42" s="126"/>
      <c r="EO42" s="126"/>
      <c r="EP42" s="126"/>
      <c r="EQ42" s="126"/>
      <c r="ER42" s="126"/>
      <c r="ES42" s="126"/>
      <c r="ET42" s="126"/>
      <c r="EU42" s="126"/>
      <c r="EV42" s="126"/>
      <c r="EW42" s="126"/>
      <c r="EX42" s="126"/>
      <c r="EY42" s="126"/>
      <c r="EZ42" s="126"/>
      <c r="FA42" s="126"/>
      <c r="FB42" s="126"/>
      <c r="FC42" s="126"/>
      <c r="FD42" s="126"/>
      <c r="FE42" s="126"/>
      <c r="FF42" s="126"/>
    </row>
    <row r="43" spans="1:162" x14ac:dyDescent="0.2">
      <c r="EK43" s="126"/>
      <c r="EL43" s="126"/>
      <c r="EM43" s="126"/>
      <c r="EN43" s="126"/>
      <c r="EO43" s="126"/>
      <c r="EP43" s="126"/>
      <c r="EQ43" s="126"/>
      <c r="ER43" s="126"/>
      <c r="ES43" s="126"/>
      <c r="ET43" s="126"/>
      <c r="EU43" s="126"/>
      <c r="EV43" s="126"/>
      <c r="EW43" s="126"/>
      <c r="EX43" s="126"/>
      <c r="EY43" s="126"/>
      <c r="EZ43" s="126"/>
      <c r="FA43" s="126"/>
      <c r="FB43" s="126"/>
      <c r="FC43" s="126"/>
      <c r="FD43" s="126"/>
      <c r="FE43" s="126"/>
      <c r="FF43" s="126"/>
    </row>
    <row r="44" spans="1:162" x14ac:dyDescent="0.2">
      <c r="EK44" s="126"/>
      <c r="EL44" s="126"/>
      <c r="EM44" s="126"/>
      <c r="EN44" s="126"/>
      <c r="EO44" s="126"/>
      <c r="EP44" s="126"/>
      <c r="EQ44" s="126"/>
      <c r="ER44" s="126"/>
      <c r="ES44" s="126"/>
      <c r="ET44" s="126"/>
      <c r="EU44" s="126"/>
      <c r="EV44" s="126"/>
      <c r="EW44" s="126"/>
      <c r="EX44" s="126"/>
      <c r="EY44" s="126"/>
      <c r="EZ44" s="126"/>
      <c r="FA44" s="126"/>
      <c r="FB44" s="126"/>
      <c r="FC44" s="126"/>
      <c r="FD44" s="126"/>
      <c r="FE44" s="126"/>
      <c r="FF44" s="126"/>
    </row>
    <row r="45" spans="1:162" x14ac:dyDescent="0.2">
      <c r="EK45" s="126"/>
      <c r="EL45" s="126"/>
      <c r="EM45" s="126"/>
      <c r="EN45" s="126"/>
      <c r="EO45" s="126"/>
      <c r="EP45" s="126"/>
      <c r="EQ45" s="126"/>
      <c r="ER45" s="126"/>
      <c r="ES45" s="126"/>
      <c r="ET45" s="126"/>
      <c r="EU45" s="126"/>
      <c r="EV45" s="126"/>
      <c r="EW45" s="126"/>
      <c r="EX45" s="126"/>
      <c r="EY45" s="126"/>
      <c r="EZ45" s="126"/>
      <c r="FA45" s="126"/>
      <c r="FB45" s="126"/>
      <c r="FC45" s="126"/>
      <c r="FD45" s="126"/>
      <c r="FE45" s="126"/>
      <c r="FF45" s="126"/>
    </row>
    <row r="46" spans="1:162" x14ac:dyDescent="0.2">
      <c r="EK46" s="126"/>
      <c r="EL46" s="126"/>
      <c r="EM46" s="126"/>
      <c r="EN46" s="126"/>
      <c r="EO46" s="126"/>
      <c r="EP46" s="126"/>
      <c r="EQ46" s="126"/>
      <c r="ER46" s="126"/>
      <c r="ES46" s="126"/>
      <c r="ET46" s="126"/>
      <c r="EU46" s="126"/>
      <c r="EV46" s="126"/>
      <c r="EW46" s="126"/>
      <c r="EX46" s="126"/>
      <c r="EY46" s="126"/>
      <c r="EZ46" s="126"/>
      <c r="FA46" s="126"/>
      <c r="FB46" s="126"/>
      <c r="FC46" s="126"/>
      <c r="FD46" s="126"/>
      <c r="FE46" s="126"/>
      <c r="FF46" s="126"/>
    </row>
    <row r="47" spans="1:162" x14ac:dyDescent="0.2">
      <c r="EK47" s="126"/>
      <c r="EL47" s="126"/>
      <c r="EM47" s="126"/>
      <c r="EN47" s="126"/>
      <c r="EO47" s="126"/>
      <c r="EP47" s="126"/>
      <c r="EQ47" s="126"/>
      <c r="ER47" s="126"/>
      <c r="ES47" s="126"/>
      <c r="ET47" s="126"/>
      <c r="EU47" s="126"/>
      <c r="EV47" s="126"/>
      <c r="EW47" s="126"/>
      <c r="EX47" s="126"/>
      <c r="EY47" s="126"/>
      <c r="EZ47" s="126"/>
      <c r="FA47" s="126"/>
      <c r="FB47" s="126"/>
      <c r="FC47" s="126"/>
      <c r="FD47" s="126"/>
      <c r="FE47" s="126"/>
      <c r="FF47" s="126"/>
    </row>
    <row r="48" spans="1:162" x14ac:dyDescent="0.2">
      <c r="EK48" s="126"/>
      <c r="EL48" s="126"/>
      <c r="EM48" s="126"/>
      <c r="EN48" s="126"/>
      <c r="EO48" s="126"/>
      <c r="EP48" s="126"/>
      <c r="EQ48" s="126"/>
      <c r="ER48" s="126"/>
      <c r="ES48" s="126"/>
      <c r="ET48" s="126"/>
      <c r="EU48" s="126"/>
      <c r="EV48" s="126"/>
      <c r="EW48" s="126"/>
      <c r="EX48" s="126"/>
      <c r="EY48" s="126"/>
      <c r="EZ48" s="126"/>
      <c r="FA48" s="126"/>
      <c r="FB48" s="126"/>
      <c r="FC48" s="126"/>
      <c r="FD48" s="126"/>
      <c r="FE48" s="126"/>
      <c r="FF48" s="126"/>
    </row>
  </sheetData>
  <mergeCells count="25">
    <mergeCell ref="F39:J42"/>
    <mergeCell ref="C16:C18"/>
    <mergeCell ref="E16:E18"/>
    <mergeCell ref="C19:C20"/>
    <mergeCell ref="E19:E20"/>
    <mergeCell ref="C21:C25"/>
    <mergeCell ref="E21:E25"/>
    <mergeCell ref="C26:C31"/>
    <mergeCell ref="E26:E31"/>
    <mergeCell ref="C32:C34"/>
    <mergeCell ref="E32:E34"/>
    <mergeCell ref="C35:C42"/>
    <mergeCell ref="E35:E42"/>
    <mergeCell ref="C9:C11"/>
    <mergeCell ref="E9:E11"/>
    <mergeCell ref="C12:C13"/>
    <mergeCell ref="E12:E13"/>
    <mergeCell ref="C14:C15"/>
    <mergeCell ref="E14:E15"/>
    <mergeCell ref="C7:C8"/>
    <mergeCell ref="E7:E8"/>
    <mergeCell ref="A2:J2"/>
    <mergeCell ref="A1:J1"/>
    <mergeCell ref="A3:J3"/>
    <mergeCell ref="A4:J4"/>
  </mergeCells>
  <pageMargins left="6.9444444444444448E-2" right="5.7870370370370371E-2" top="0.71759259259259256" bottom="4.6296296296296294E-2" header="0.10416666666666667" footer="0.3"/>
  <pageSetup paperSize="9" scale="99" orientation="portrait" r:id="rId1"/>
  <headerFooter>
    <oddHeader>&amp;L&amp;G&amp;R&amp;"+,полужирный"&amp;9г. Москва, г. Зеленоград, Георгиевский проспект д.5 
Тел:(495)739-02-66, E-mail: info@adelgroup.ru
www.adelgroup.ru</oddHead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FU48"/>
  <sheetViews>
    <sheetView view="pageLayout" zoomScale="90" zoomScaleNormal="80" zoomScalePageLayoutView="90" workbookViewId="0">
      <selection activeCell="N9" sqref="N9"/>
    </sheetView>
  </sheetViews>
  <sheetFormatPr defaultColWidth="8.85546875" defaultRowHeight="12.75" x14ac:dyDescent="0.2"/>
  <cols>
    <col min="1" max="1" width="8.85546875" style="116" bestFit="1" customWidth="1"/>
    <col min="2" max="2" width="7.42578125" style="116" bestFit="1" customWidth="1"/>
    <col min="3" max="3" width="7.140625" style="116" customWidth="1"/>
    <col min="4" max="4" width="11.5703125" style="116" bestFit="1" customWidth="1"/>
    <col min="5" max="5" width="15" style="116" bestFit="1" customWidth="1"/>
    <col min="6" max="6" width="10" style="117" bestFit="1" customWidth="1"/>
    <col min="7" max="7" width="10" style="118" bestFit="1" customWidth="1"/>
    <col min="8" max="8" width="8.85546875" style="119" bestFit="1" customWidth="1"/>
    <col min="9" max="9" width="12.42578125" style="119" bestFit="1" customWidth="1"/>
    <col min="10" max="10" width="11" style="119" customWidth="1"/>
    <col min="11" max="16384" width="8.85546875" style="119"/>
  </cols>
  <sheetData>
    <row r="1" spans="1:177" ht="18.75" customHeight="1" x14ac:dyDescent="0.25">
      <c r="A1" s="340" t="s">
        <v>363</v>
      </c>
      <c r="B1" s="340"/>
      <c r="C1" s="340"/>
      <c r="D1" s="340"/>
      <c r="E1" s="340"/>
      <c r="F1" s="340"/>
      <c r="G1" s="340"/>
      <c r="H1" s="340"/>
      <c r="I1" s="340"/>
      <c r="J1" s="340"/>
    </row>
    <row r="2" spans="1:177" ht="85.5" customHeight="1" x14ac:dyDescent="0.2">
      <c r="A2" s="295" t="s">
        <v>843</v>
      </c>
      <c r="B2" s="295"/>
      <c r="C2" s="295"/>
      <c r="D2" s="295"/>
      <c r="E2" s="295"/>
      <c r="F2" s="295"/>
      <c r="G2" s="295"/>
      <c r="H2" s="295"/>
      <c r="I2" s="295"/>
      <c r="J2" s="295"/>
    </row>
    <row r="3" spans="1:177" ht="43.5" customHeight="1" x14ac:dyDescent="0.2">
      <c r="A3" s="296" t="s">
        <v>364</v>
      </c>
      <c r="B3" s="296"/>
      <c r="C3" s="296"/>
      <c r="D3" s="296"/>
      <c r="E3" s="296"/>
      <c r="F3" s="296"/>
      <c r="G3" s="296"/>
      <c r="H3" s="296"/>
      <c r="I3" s="296"/>
      <c r="J3" s="296"/>
    </row>
    <row r="4" spans="1:177" ht="144" customHeight="1" x14ac:dyDescent="0.2">
      <c r="A4" s="295" t="s">
        <v>365</v>
      </c>
      <c r="B4" s="295"/>
      <c r="C4" s="295"/>
      <c r="D4" s="295"/>
      <c r="E4" s="295"/>
      <c r="F4" s="295"/>
      <c r="G4" s="295"/>
      <c r="H4" s="295"/>
      <c r="I4" s="295"/>
      <c r="J4" s="295"/>
    </row>
    <row r="5" spans="1:177" ht="8.4499999999999993" customHeight="1" x14ac:dyDescent="0.2"/>
    <row r="6" spans="1:177" ht="51" x14ac:dyDescent="0.2">
      <c r="A6" s="128" t="s">
        <v>121</v>
      </c>
      <c r="B6" s="120" t="s">
        <v>331</v>
      </c>
      <c r="C6" s="120" t="s">
        <v>345</v>
      </c>
      <c r="D6" s="120" t="s">
        <v>348</v>
      </c>
      <c r="E6" s="120" t="s">
        <v>494</v>
      </c>
      <c r="F6" s="120" t="s">
        <v>344</v>
      </c>
      <c r="G6" s="121" t="s">
        <v>332</v>
      </c>
      <c r="H6" s="71" t="s">
        <v>513</v>
      </c>
      <c r="I6" s="122" t="s">
        <v>347</v>
      </c>
      <c r="J6" s="122" t="s">
        <v>578</v>
      </c>
    </row>
    <row r="7" spans="1:177" x14ac:dyDescent="0.2">
      <c r="A7" s="123">
        <v>25</v>
      </c>
      <c r="B7" s="123">
        <v>3</v>
      </c>
      <c r="C7" s="308" t="s">
        <v>338</v>
      </c>
      <c r="D7" s="115" t="s">
        <v>337</v>
      </c>
      <c r="E7" s="335" t="s">
        <v>518</v>
      </c>
      <c r="F7" s="70">
        <v>3000</v>
      </c>
      <c r="G7" s="70">
        <v>5000</v>
      </c>
      <c r="H7" s="129" t="s">
        <v>48</v>
      </c>
      <c r="I7" s="129" t="s">
        <v>48</v>
      </c>
      <c r="J7" s="129">
        <v>900</v>
      </c>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c r="CD7" s="124"/>
      <c r="CE7" s="124"/>
      <c r="CF7" s="124"/>
      <c r="CG7" s="124"/>
      <c r="CH7" s="124"/>
      <c r="CI7" s="124"/>
      <c r="CJ7" s="124"/>
      <c r="CK7" s="124"/>
      <c r="CL7" s="124"/>
      <c r="CM7" s="124"/>
      <c r="CN7" s="124"/>
      <c r="CO7" s="124"/>
      <c r="CP7" s="124"/>
      <c r="CQ7" s="124"/>
      <c r="CR7" s="124"/>
      <c r="CS7" s="124"/>
      <c r="CT7" s="124"/>
      <c r="CU7" s="124"/>
      <c r="CV7" s="124"/>
      <c r="CW7" s="124"/>
      <c r="CX7" s="124"/>
      <c r="CY7" s="124"/>
      <c r="CZ7" s="124"/>
      <c r="DA7" s="124"/>
      <c r="DB7" s="124"/>
      <c r="DC7" s="124"/>
      <c r="DD7" s="124"/>
      <c r="DE7" s="124"/>
      <c r="DF7" s="124"/>
      <c r="DG7" s="124"/>
      <c r="DH7" s="124"/>
      <c r="DI7" s="124"/>
      <c r="DJ7" s="124"/>
      <c r="DK7" s="124"/>
      <c r="DL7" s="124"/>
      <c r="DM7" s="124"/>
      <c r="DN7" s="124"/>
      <c r="DO7" s="124"/>
      <c r="DP7" s="124"/>
      <c r="DQ7" s="124"/>
      <c r="DR7" s="124"/>
      <c r="DS7" s="124"/>
      <c r="DT7" s="124"/>
      <c r="DU7" s="124"/>
      <c r="DV7" s="124"/>
      <c r="DW7" s="124"/>
      <c r="DX7" s="124"/>
      <c r="DY7" s="124"/>
      <c r="DZ7" s="124"/>
      <c r="EA7" s="124"/>
      <c r="EB7" s="124"/>
      <c r="EC7" s="124"/>
      <c r="ED7" s="124"/>
      <c r="EE7" s="124"/>
      <c r="EF7" s="124"/>
      <c r="EG7" s="124"/>
      <c r="EH7" s="124"/>
      <c r="EI7" s="124"/>
      <c r="EJ7" s="124"/>
      <c r="EK7" s="124"/>
      <c r="EL7" s="124"/>
      <c r="EM7" s="124"/>
      <c r="EN7" s="124"/>
      <c r="EO7" s="124"/>
      <c r="EP7" s="124"/>
      <c r="EQ7" s="124"/>
      <c r="ER7" s="124"/>
      <c r="ES7" s="124"/>
      <c r="ET7" s="124"/>
      <c r="EU7" s="124"/>
      <c r="EV7" s="124"/>
      <c r="EW7" s="124"/>
      <c r="EX7" s="124"/>
      <c r="EY7" s="124"/>
      <c r="EZ7" s="124"/>
      <c r="FA7" s="124"/>
      <c r="FB7" s="124"/>
      <c r="FC7" s="124"/>
      <c r="FD7" s="124"/>
      <c r="FE7" s="124"/>
      <c r="FF7" s="124"/>
      <c r="FG7" s="124"/>
      <c r="FH7" s="124"/>
      <c r="FI7" s="124"/>
      <c r="FJ7" s="124"/>
      <c r="FK7" s="124"/>
      <c r="FL7" s="124"/>
      <c r="FM7" s="124"/>
      <c r="FN7" s="124"/>
      <c r="FO7" s="124"/>
      <c r="FP7" s="124"/>
      <c r="FQ7" s="124"/>
      <c r="FR7" s="124"/>
      <c r="FS7" s="124"/>
      <c r="FT7" s="124"/>
      <c r="FU7" s="124"/>
    </row>
    <row r="8" spans="1:177" x14ac:dyDescent="0.2">
      <c r="A8" s="123" t="s">
        <v>1</v>
      </c>
      <c r="B8" s="123">
        <v>3</v>
      </c>
      <c r="C8" s="309"/>
      <c r="D8" s="115" t="s">
        <v>337</v>
      </c>
      <c r="E8" s="337"/>
      <c r="F8" s="70">
        <v>3000</v>
      </c>
      <c r="G8" s="70">
        <v>5100</v>
      </c>
      <c r="H8" s="129">
        <v>1300</v>
      </c>
      <c r="I8" s="130">
        <v>1300</v>
      </c>
      <c r="J8" s="129">
        <v>900</v>
      </c>
      <c r="K8" s="124"/>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6"/>
      <c r="EC8" s="126"/>
      <c r="ED8" s="126"/>
      <c r="EE8" s="126"/>
      <c r="EF8" s="126"/>
      <c r="EG8" s="126"/>
      <c r="EH8" s="126"/>
      <c r="EI8" s="126"/>
      <c r="EJ8" s="126"/>
      <c r="EK8" s="126"/>
      <c r="EL8" s="126"/>
      <c r="EM8" s="126"/>
      <c r="EN8" s="126"/>
      <c r="EO8" s="126"/>
      <c r="EP8" s="126"/>
      <c r="EQ8" s="126"/>
      <c r="ER8" s="126"/>
      <c r="ES8" s="126"/>
      <c r="ET8" s="126"/>
      <c r="EU8" s="126"/>
      <c r="EV8" s="126"/>
      <c r="EW8" s="126"/>
    </row>
    <row r="9" spans="1:177" x14ac:dyDescent="0.2">
      <c r="A9" s="123" t="s">
        <v>2</v>
      </c>
      <c r="B9" s="123">
        <v>4</v>
      </c>
      <c r="C9" s="308" t="s">
        <v>339</v>
      </c>
      <c r="D9" s="115" t="s">
        <v>337</v>
      </c>
      <c r="E9" s="335" t="s">
        <v>519</v>
      </c>
      <c r="F9" s="70">
        <v>3500</v>
      </c>
      <c r="G9" s="70">
        <v>5600</v>
      </c>
      <c r="H9" s="129" t="s">
        <v>48</v>
      </c>
      <c r="I9" s="130">
        <v>1600</v>
      </c>
      <c r="J9" s="129">
        <v>1200</v>
      </c>
      <c r="K9" s="124"/>
      <c r="EB9" s="126"/>
      <c r="EC9" s="126"/>
      <c r="ED9" s="126"/>
      <c r="EE9" s="126"/>
      <c r="EF9" s="126"/>
      <c r="EG9" s="126"/>
      <c r="EH9" s="126"/>
      <c r="EI9" s="126"/>
      <c r="EJ9" s="126"/>
      <c r="EK9" s="126"/>
      <c r="EL9" s="126"/>
      <c r="EM9" s="126"/>
      <c r="EN9" s="126"/>
      <c r="EO9" s="126"/>
      <c r="EP9" s="126"/>
      <c r="EQ9" s="126"/>
      <c r="ER9" s="126"/>
      <c r="ES9" s="126"/>
      <c r="ET9" s="126"/>
      <c r="EU9" s="126"/>
      <c r="EV9" s="126"/>
      <c r="EW9" s="126"/>
    </row>
    <row r="10" spans="1:177" x14ac:dyDescent="0.2">
      <c r="A10" s="123" t="s">
        <v>3</v>
      </c>
      <c r="B10" s="123">
        <v>4</v>
      </c>
      <c r="C10" s="310"/>
      <c r="D10" s="115" t="s">
        <v>337</v>
      </c>
      <c r="E10" s="336"/>
      <c r="F10" s="70">
        <v>3500</v>
      </c>
      <c r="G10" s="70">
        <v>5600</v>
      </c>
      <c r="H10" s="129">
        <v>1600</v>
      </c>
      <c r="I10" s="130">
        <v>1600</v>
      </c>
      <c r="J10" s="129">
        <v>1200</v>
      </c>
      <c r="K10" s="124"/>
      <c r="EB10" s="126"/>
      <c r="EC10" s="126"/>
      <c r="ED10" s="126"/>
      <c r="EE10" s="126"/>
      <c r="EF10" s="126"/>
      <c r="EG10" s="126"/>
      <c r="EH10" s="126"/>
      <c r="EI10" s="126"/>
      <c r="EJ10" s="126"/>
      <c r="EK10" s="126"/>
      <c r="EL10" s="126"/>
      <c r="EM10" s="126"/>
      <c r="EN10" s="126"/>
      <c r="EO10" s="126"/>
      <c r="EP10" s="126"/>
      <c r="EQ10" s="126"/>
      <c r="ER10" s="126"/>
      <c r="ES10" s="126"/>
      <c r="ET10" s="126"/>
      <c r="EU10" s="126"/>
      <c r="EV10" s="126"/>
      <c r="EW10" s="126"/>
    </row>
    <row r="11" spans="1:177" x14ac:dyDescent="0.2">
      <c r="A11" s="123" t="s">
        <v>45</v>
      </c>
      <c r="B11" s="123">
        <v>4</v>
      </c>
      <c r="C11" s="309"/>
      <c r="D11" s="115" t="s">
        <v>337</v>
      </c>
      <c r="E11" s="337"/>
      <c r="F11" s="70">
        <v>3600</v>
      </c>
      <c r="G11" s="70">
        <v>5800</v>
      </c>
      <c r="H11" s="129">
        <v>1700</v>
      </c>
      <c r="I11" s="130">
        <v>1600</v>
      </c>
      <c r="J11" s="129">
        <v>1200</v>
      </c>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c r="BY11" s="124"/>
      <c r="BZ11" s="124"/>
      <c r="CA11" s="124"/>
      <c r="CB11" s="124"/>
      <c r="CC11" s="124"/>
      <c r="CD11" s="124"/>
      <c r="CE11" s="124"/>
      <c r="CF11" s="124"/>
      <c r="CG11" s="124"/>
      <c r="CH11" s="124"/>
      <c r="CI11" s="124"/>
      <c r="CJ11" s="124"/>
      <c r="CK11" s="124"/>
      <c r="CL11" s="124"/>
      <c r="CM11" s="124"/>
      <c r="CN11" s="124"/>
      <c r="CO11" s="124"/>
      <c r="CP11" s="124"/>
      <c r="CQ11" s="124"/>
      <c r="CR11" s="124"/>
      <c r="CS11" s="124"/>
      <c r="CT11" s="124"/>
      <c r="CU11" s="124"/>
      <c r="CV11" s="124"/>
      <c r="CW11" s="124"/>
      <c r="CX11" s="124"/>
      <c r="CY11" s="124"/>
      <c r="CZ11" s="124"/>
      <c r="DA11" s="124"/>
      <c r="DB11" s="124"/>
      <c r="DC11" s="124"/>
      <c r="DD11" s="124"/>
      <c r="DE11" s="124"/>
      <c r="DF11" s="124"/>
      <c r="DG11" s="124"/>
      <c r="DH11" s="124"/>
      <c r="DI11" s="124"/>
      <c r="DJ11" s="124"/>
      <c r="DK11" s="124"/>
      <c r="DL11" s="124"/>
      <c r="DM11" s="124"/>
      <c r="DN11" s="124"/>
      <c r="DO11" s="124"/>
      <c r="DP11" s="124"/>
      <c r="DQ11" s="124"/>
      <c r="DR11" s="124"/>
      <c r="DS11" s="124"/>
      <c r="DT11" s="124"/>
      <c r="DU11" s="124"/>
      <c r="DV11" s="124"/>
      <c r="DW11" s="124"/>
      <c r="DX11" s="124"/>
      <c r="DY11" s="124"/>
      <c r="DZ11" s="124"/>
      <c r="EA11" s="124"/>
      <c r="EB11" s="126"/>
      <c r="EC11" s="126"/>
      <c r="ED11" s="126"/>
      <c r="EE11" s="126"/>
      <c r="EF11" s="126"/>
      <c r="EG11" s="126"/>
      <c r="EH11" s="126"/>
      <c r="EI11" s="126"/>
      <c r="EJ11" s="126"/>
      <c r="EK11" s="126"/>
      <c r="EL11" s="126"/>
      <c r="EM11" s="126"/>
      <c r="EN11" s="126"/>
      <c r="EO11" s="126"/>
      <c r="EP11" s="126"/>
      <c r="EQ11" s="126"/>
      <c r="ER11" s="126"/>
      <c r="ES11" s="126"/>
      <c r="ET11" s="126"/>
      <c r="EU11" s="126"/>
      <c r="EV11" s="126"/>
      <c r="EW11" s="126"/>
    </row>
    <row r="12" spans="1:177" x14ac:dyDescent="0.2">
      <c r="A12" s="123" t="s">
        <v>4</v>
      </c>
      <c r="B12" s="123">
        <v>5</v>
      </c>
      <c r="C12" s="308" t="s">
        <v>340</v>
      </c>
      <c r="D12" s="115" t="s">
        <v>359</v>
      </c>
      <c r="E12" s="335" t="s">
        <v>520</v>
      </c>
      <c r="F12" s="70">
        <v>3700</v>
      </c>
      <c r="G12" s="70">
        <v>6000</v>
      </c>
      <c r="H12" s="129">
        <v>2000</v>
      </c>
      <c r="I12" s="130">
        <v>2000</v>
      </c>
      <c r="J12" s="129">
        <v>1500</v>
      </c>
      <c r="K12" s="124"/>
      <c r="EB12" s="126"/>
      <c r="EC12" s="126"/>
      <c r="ED12" s="126"/>
      <c r="EE12" s="126"/>
      <c r="EF12" s="126"/>
      <c r="EG12" s="126"/>
      <c r="EH12" s="126"/>
      <c r="EI12" s="126"/>
      <c r="EJ12" s="126"/>
      <c r="EK12" s="126"/>
      <c r="EL12" s="126"/>
      <c r="EM12" s="126"/>
      <c r="EN12" s="126"/>
      <c r="EO12" s="126"/>
      <c r="EP12" s="126"/>
      <c r="EQ12" s="126"/>
      <c r="ER12" s="126"/>
      <c r="ES12" s="126"/>
      <c r="ET12" s="126"/>
      <c r="EU12" s="126"/>
      <c r="EV12" s="126"/>
      <c r="EW12" s="126"/>
    </row>
    <row r="13" spans="1:177" x14ac:dyDescent="0.2">
      <c r="A13" s="123" t="s">
        <v>5</v>
      </c>
      <c r="B13" s="123">
        <v>5</v>
      </c>
      <c r="C13" s="309"/>
      <c r="D13" s="115" t="s">
        <v>359</v>
      </c>
      <c r="E13" s="337"/>
      <c r="F13" s="70">
        <v>3700</v>
      </c>
      <c r="G13" s="70">
        <v>6100</v>
      </c>
      <c r="H13" s="129" t="s">
        <v>48</v>
      </c>
      <c r="I13" s="130">
        <v>2000</v>
      </c>
      <c r="J13" s="129">
        <v>1500</v>
      </c>
      <c r="K13" s="124"/>
      <c r="EB13" s="126"/>
      <c r="EC13" s="126"/>
      <c r="ED13" s="126"/>
      <c r="EE13" s="126"/>
      <c r="EF13" s="126"/>
      <c r="EG13" s="126"/>
      <c r="EH13" s="126"/>
      <c r="EI13" s="126"/>
      <c r="EJ13" s="126"/>
      <c r="EK13" s="126"/>
      <c r="EL13" s="126"/>
      <c r="EM13" s="126"/>
      <c r="EN13" s="126"/>
      <c r="EO13" s="126"/>
      <c r="EP13" s="126"/>
      <c r="EQ13" s="126"/>
      <c r="ER13" s="126"/>
      <c r="ES13" s="126"/>
      <c r="ET13" s="126"/>
      <c r="EU13" s="126"/>
      <c r="EV13" s="126"/>
      <c r="EW13" s="126"/>
    </row>
    <row r="14" spans="1:177" x14ac:dyDescent="0.2">
      <c r="A14" s="123" t="s">
        <v>6</v>
      </c>
      <c r="B14" s="123">
        <v>5</v>
      </c>
      <c r="C14" s="308" t="s">
        <v>341</v>
      </c>
      <c r="D14" s="115" t="s">
        <v>360</v>
      </c>
      <c r="E14" s="335" t="s">
        <v>521</v>
      </c>
      <c r="F14" s="70">
        <v>4200</v>
      </c>
      <c r="G14" s="70">
        <v>6600</v>
      </c>
      <c r="H14" s="129">
        <v>2100</v>
      </c>
      <c r="I14" s="130">
        <v>2000</v>
      </c>
      <c r="J14" s="129">
        <v>1500</v>
      </c>
      <c r="K14" s="124"/>
      <c r="EB14" s="126"/>
      <c r="EC14" s="126"/>
      <c r="ED14" s="126"/>
      <c r="EE14" s="126"/>
      <c r="EF14" s="126"/>
      <c r="EG14" s="126"/>
      <c r="EH14" s="126"/>
      <c r="EI14" s="126"/>
      <c r="EJ14" s="126"/>
      <c r="EK14" s="126"/>
      <c r="EL14" s="126"/>
      <c r="EM14" s="126"/>
      <c r="EN14" s="126"/>
      <c r="EO14" s="126"/>
      <c r="EP14" s="126"/>
      <c r="EQ14" s="126"/>
      <c r="ER14" s="126"/>
      <c r="ES14" s="126"/>
      <c r="ET14" s="126"/>
      <c r="EU14" s="126"/>
      <c r="EV14" s="126"/>
      <c r="EW14" s="126"/>
    </row>
    <row r="15" spans="1:177" x14ac:dyDescent="0.2">
      <c r="A15" s="123" t="s">
        <v>7</v>
      </c>
      <c r="B15" s="123">
        <v>5</v>
      </c>
      <c r="C15" s="309"/>
      <c r="D15" s="115" t="s">
        <v>360</v>
      </c>
      <c r="E15" s="337"/>
      <c r="F15" s="70">
        <v>4300</v>
      </c>
      <c r="G15" s="70">
        <v>6800</v>
      </c>
      <c r="H15" s="129" t="s">
        <v>48</v>
      </c>
      <c r="I15" s="130">
        <v>2000</v>
      </c>
      <c r="J15" s="129">
        <v>1500</v>
      </c>
      <c r="K15" s="124"/>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R15" s="127"/>
      <c r="AS15" s="127"/>
      <c r="AT15" s="127"/>
      <c r="AU15" s="127"/>
      <c r="AV15" s="127"/>
      <c r="AW15" s="127"/>
      <c r="AX15" s="127"/>
      <c r="AY15" s="127"/>
      <c r="AZ15" s="127"/>
      <c r="BA15" s="127"/>
      <c r="BB15" s="127"/>
      <c r="BC15" s="127"/>
      <c r="BD15" s="127"/>
      <c r="BE15" s="127"/>
      <c r="BF15" s="127"/>
      <c r="BG15" s="127"/>
      <c r="BH15" s="127"/>
      <c r="BI15" s="127"/>
      <c r="BJ15" s="127"/>
      <c r="BK15" s="127"/>
      <c r="BL15" s="127"/>
      <c r="BM15" s="127"/>
      <c r="BN15" s="127"/>
      <c r="BO15" s="127"/>
      <c r="BP15" s="127"/>
      <c r="BQ15" s="127"/>
      <c r="BR15" s="127"/>
      <c r="BS15" s="127"/>
      <c r="BT15" s="127"/>
      <c r="BU15" s="127"/>
      <c r="BV15" s="127"/>
      <c r="BW15" s="127"/>
      <c r="BX15" s="127"/>
      <c r="BY15" s="127"/>
      <c r="BZ15" s="127"/>
      <c r="CA15" s="127"/>
      <c r="CB15" s="127"/>
      <c r="CC15" s="127"/>
      <c r="CD15" s="127"/>
      <c r="CE15" s="127"/>
      <c r="CF15" s="127"/>
      <c r="CG15" s="127"/>
      <c r="CH15" s="127"/>
      <c r="CI15" s="127"/>
      <c r="CJ15" s="127"/>
      <c r="CK15" s="127"/>
      <c r="CL15" s="127"/>
      <c r="CM15" s="127"/>
      <c r="CN15" s="127"/>
      <c r="CO15" s="127"/>
      <c r="CP15" s="127"/>
      <c r="CQ15" s="127"/>
      <c r="CR15" s="127"/>
      <c r="CS15" s="127"/>
      <c r="CT15" s="127"/>
      <c r="CU15" s="127"/>
      <c r="CV15" s="127"/>
      <c r="CW15" s="127"/>
      <c r="CX15" s="127"/>
      <c r="CY15" s="127"/>
      <c r="CZ15" s="127"/>
      <c r="DA15" s="127"/>
      <c r="DB15" s="127"/>
      <c r="DC15" s="127"/>
      <c r="DD15" s="127"/>
      <c r="DE15" s="127"/>
      <c r="DF15" s="127"/>
      <c r="DG15" s="127"/>
      <c r="DH15" s="127"/>
      <c r="DI15" s="127"/>
      <c r="DJ15" s="127"/>
      <c r="DK15" s="127"/>
      <c r="DL15" s="127"/>
      <c r="DM15" s="127"/>
      <c r="DN15" s="127"/>
      <c r="DO15" s="127"/>
      <c r="DP15" s="127"/>
      <c r="DQ15" s="127"/>
      <c r="DR15" s="127"/>
      <c r="DS15" s="127"/>
      <c r="DT15" s="127"/>
      <c r="DU15" s="127"/>
      <c r="DV15" s="127"/>
      <c r="DW15" s="127"/>
      <c r="DX15" s="127"/>
      <c r="DY15" s="127"/>
      <c r="DZ15" s="127"/>
      <c r="EA15" s="127"/>
      <c r="EB15" s="126"/>
      <c r="EC15" s="126"/>
      <c r="ED15" s="126"/>
      <c r="EE15" s="126"/>
      <c r="EF15" s="126"/>
      <c r="EG15" s="126"/>
      <c r="EH15" s="126"/>
      <c r="EI15" s="126"/>
      <c r="EJ15" s="126"/>
      <c r="EK15" s="126"/>
      <c r="EL15" s="126"/>
      <c r="EM15" s="126"/>
      <c r="EN15" s="126"/>
      <c r="EO15" s="126"/>
      <c r="EP15" s="126"/>
      <c r="EQ15" s="126"/>
      <c r="ER15" s="126"/>
      <c r="ES15" s="126"/>
      <c r="ET15" s="126"/>
      <c r="EU15" s="126"/>
      <c r="EV15" s="126"/>
      <c r="EW15" s="126"/>
    </row>
    <row r="16" spans="1:177" x14ac:dyDescent="0.2">
      <c r="A16" s="123" t="s">
        <v>8</v>
      </c>
      <c r="B16" s="123">
        <v>6</v>
      </c>
      <c r="C16" s="308" t="s">
        <v>342</v>
      </c>
      <c r="D16" s="115" t="s">
        <v>360</v>
      </c>
      <c r="E16" s="335" t="s">
        <v>522</v>
      </c>
      <c r="F16" s="70">
        <v>4900</v>
      </c>
      <c r="G16" s="70">
        <v>7600</v>
      </c>
      <c r="H16" s="129">
        <v>2400</v>
      </c>
      <c r="I16" s="130">
        <v>2400</v>
      </c>
      <c r="J16" s="129">
        <v>1800</v>
      </c>
      <c r="K16" s="124"/>
      <c r="EB16" s="126"/>
      <c r="EC16" s="126"/>
      <c r="ED16" s="126"/>
      <c r="EE16" s="126"/>
      <c r="EF16" s="126"/>
      <c r="EG16" s="126"/>
      <c r="EH16" s="126"/>
      <c r="EI16" s="126"/>
      <c r="EJ16" s="126"/>
      <c r="EK16" s="126"/>
      <c r="EL16" s="126"/>
      <c r="EM16" s="126"/>
      <c r="EN16" s="126"/>
      <c r="EO16" s="126"/>
      <c r="EP16" s="126"/>
      <c r="EQ16" s="126"/>
      <c r="ER16" s="126"/>
      <c r="ES16" s="126"/>
      <c r="ET16" s="126"/>
      <c r="EU16" s="126"/>
      <c r="EV16" s="126"/>
      <c r="EW16" s="126"/>
    </row>
    <row r="17" spans="1:153" x14ac:dyDescent="0.2">
      <c r="A17" s="123" t="s">
        <v>9</v>
      </c>
      <c r="B17" s="123">
        <v>6</v>
      </c>
      <c r="C17" s="310"/>
      <c r="D17" s="115" t="s">
        <v>360</v>
      </c>
      <c r="E17" s="336"/>
      <c r="F17" s="70">
        <v>5200</v>
      </c>
      <c r="G17" s="70">
        <v>8200</v>
      </c>
      <c r="H17" s="129">
        <v>2400</v>
      </c>
      <c r="I17" s="130">
        <v>2400</v>
      </c>
      <c r="J17" s="129">
        <v>1800</v>
      </c>
      <c r="K17" s="124"/>
      <c r="EB17" s="126"/>
      <c r="EC17" s="126"/>
      <c r="ED17" s="126"/>
      <c r="EE17" s="126"/>
      <c r="EF17" s="126"/>
      <c r="EG17" s="126"/>
      <c r="EH17" s="126"/>
      <c r="EI17" s="126"/>
      <c r="EJ17" s="126"/>
      <c r="EK17" s="126"/>
      <c r="EL17" s="126"/>
      <c r="EM17" s="126"/>
      <c r="EN17" s="126"/>
      <c r="EO17" s="126"/>
      <c r="EP17" s="126"/>
      <c r="EQ17" s="126"/>
      <c r="ER17" s="126"/>
      <c r="ES17" s="126"/>
      <c r="ET17" s="126"/>
      <c r="EU17" s="126"/>
      <c r="EV17" s="126"/>
      <c r="EW17" s="126"/>
    </row>
    <row r="18" spans="1:153" x14ac:dyDescent="0.2">
      <c r="A18" s="123" t="s">
        <v>10</v>
      </c>
      <c r="B18" s="123">
        <v>7</v>
      </c>
      <c r="C18" s="309"/>
      <c r="D18" s="115" t="s">
        <v>360</v>
      </c>
      <c r="E18" s="337"/>
      <c r="F18" s="70">
        <v>5800</v>
      </c>
      <c r="G18" s="70">
        <v>8900</v>
      </c>
      <c r="H18" s="129" t="s">
        <v>48</v>
      </c>
      <c r="I18" s="130">
        <v>2800</v>
      </c>
      <c r="J18" s="129">
        <v>2100</v>
      </c>
      <c r="K18" s="124"/>
      <c r="EB18" s="126"/>
      <c r="EC18" s="126"/>
      <c r="ED18" s="126"/>
      <c r="EE18" s="126"/>
      <c r="EF18" s="126"/>
      <c r="EG18" s="126"/>
      <c r="EH18" s="126"/>
      <c r="EI18" s="126"/>
      <c r="EJ18" s="126"/>
      <c r="EK18" s="126"/>
      <c r="EL18" s="126"/>
      <c r="EM18" s="126"/>
      <c r="EN18" s="126"/>
      <c r="EO18" s="126"/>
      <c r="EP18" s="126"/>
      <c r="EQ18" s="126"/>
      <c r="ER18" s="126"/>
      <c r="ES18" s="126"/>
      <c r="ET18" s="126"/>
      <c r="EU18" s="126"/>
      <c r="EV18" s="126"/>
      <c r="EW18" s="126"/>
    </row>
    <row r="19" spans="1:153" x14ac:dyDescent="0.2">
      <c r="A19" s="123" t="s">
        <v>11</v>
      </c>
      <c r="B19" s="123">
        <v>7</v>
      </c>
      <c r="C19" s="308" t="s">
        <v>343</v>
      </c>
      <c r="D19" s="115" t="s">
        <v>360</v>
      </c>
      <c r="E19" s="335" t="s">
        <v>523</v>
      </c>
      <c r="F19" s="70">
        <v>5900</v>
      </c>
      <c r="G19" s="70">
        <v>9100</v>
      </c>
      <c r="H19" s="129">
        <v>2800</v>
      </c>
      <c r="I19" s="130">
        <v>2800</v>
      </c>
      <c r="J19" s="129">
        <v>2100</v>
      </c>
      <c r="K19" s="124"/>
      <c r="EB19" s="126"/>
      <c r="EC19" s="126"/>
      <c r="ED19" s="126"/>
      <c r="EE19" s="126"/>
      <c r="EF19" s="126"/>
      <c r="EG19" s="126"/>
      <c r="EH19" s="126"/>
      <c r="EI19" s="126"/>
      <c r="EJ19" s="126"/>
      <c r="EK19" s="126"/>
      <c r="EL19" s="126"/>
      <c r="EM19" s="126"/>
      <c r="EN19" s="126"/>
      <c r="EO19" s="126"/>
      <c r="EP19" s="126"/>
      <c r="EQ19" s="126"/>
      <c r="ER19" s="126"/>
      <c r="ES19" s="126"/>
      <c r="ET19" s="126"/>
      <c r="EU19" s="126"/>
      <c r="EV19" s="126"/>
      <c r="EW19" s="126"/>
    </row>
    <row r="20" spans="1:153" x14ac:dyDescent="0.2">
      <c r="A20" s="123" t="s">
        <v>12</v>
      </c>
      <c r="B20" s="123">
        <v>8</v>
      </c>
      <c r="C20" s="309"/>
      <c r="D20" s="115" t="s">
        <v>360</v>
      </c>
      <c r="E20" s="337"/>
      <c r="F20" s="70">
        <v>6700</v>
      </c>
      <c r="G20" s="70">
        <v>10200</v>
      </c>
      <c r="H20" s="129">
        <v>3200</v>
      </c>
      <c r="I20" s="130">
        <v>3200</v>
      </c>
      <c r="J20" s="129">
        <v>2400</v>
      </c>
      <c r="K20" s="124"/>
      <c r="EB20" s="126"/>
      <c r="EC20" s="126"/>
      <c r="ED20" s="126"/>
      <c r="EE20" s="126"/>
      <c r="EF20" s="126"/>
      <c r="EG20" s="126"/>
      <c r="EH20" s="126"/>
      <c r="EI20" s="126"/>
      <c r="EJ20" s="126"/>
      <c r="EK20" s="126"/>
      <c r="EL20" s="126"/>
      <c r="EM20" s="126"/>
      <c r="EN20" s="126"/>
      <c r="EO20" s="126"/>
      <c r="EP20" s="126"/>
      <c r="EQ20" s="126"/>
      <c r="ER20" s="126"/>
      <c r="ES20" s="126"/>
      <c r="ET20" s="126"/>
      <c r="EU20" s="126"/>
      <c r="EV20" s="126"/>
      <c r="EW20" s="126"/>
    </row>
    <row r="21" spans="1:153" x14ac:dyDescent="0.2">
      <c r="A21" s="123" t="s">
        <v>13</v>
      </c>
      <c r="B21" s="123">
        <v>9</v>
      </c>
      <c r="C21" s="308" t="s">
        <v>334</v>
      </c>
      <c r="D21" s="115" t="s">
        <v>360</v>
      </c>
      <c r="E21" s="335" t="s">
        <v>524</v>
      </c>
      <c r="F21" s="70">
        <v>7300</v>
      </c>
      <c r="G21" s="70">
        <v>11000</v>
      </c>
      <c r="H21" s="129">
        <v>3500</v>
      </c>
      <c r="I21" s="130">
        <v>3600</v>
      </c>
      <c r="J21" s="129">
        <v>2700</v>
      </c>
      <c r="K21" s="124"/>
      <c r="EA21" s="126"/>
      <c r="EB21" s="126"/>
      <c r="EC21" s="126"/>
      <c r="ED21" s="126"/>
      <c r="EE21" s="126"/>
      <c r="EF21" s="126"/>
      <c r="EG21" s="126"/>
      <c r="EH21" s="126"/>
      <c r="EI21" s="126"/>
      <c r="EJ21" s="126"/>
      <c r="EK21" s="126"/>
      <c r="EL21" s="126"/>
      <c r="EM21" s="126"/>
      <c r="EN21" s="126"/>
      <c r="EO21" s="126"/>
      <c r="EP21" s="126"/>
      <c r="EQ21" s="126"/>
      <c r="ER21" s="126"/>
      <c r="ES21" s="126"/>
      <c r="ET21" s="126"/>
      <c r="EU21" s="126"/>
      <c r="EV21" s="126"/>
      <c r="EW21" s="126"/>
    </row>
    <row r="22" spans="1:153" x14ac:dyDescent="0.2">
      <c r="A22" s="123" t="s">
        <v>14</v>
      </c>
      <c r="B22" s="123">
        <v>9</v>
      </c>
      <c r="C22" s="310"/>
      <c r="D22" s="115" t="s">
        <v>360</v>
      </c>
      <c r="E22" s="336"/>
      <c r="F22" s="70">
        <v>7400</v>
      </c>
      <c r="G22" s="70">
        <v>11500</v>
      </c>
      <c r="H22" s="129" t="s">
        <v>48</v>
      </c>
      <c r="I22" s="130">
        <v>3600</v>
      </c>
      <c r="J22" s="129">
        <v>2700</v>
      </c>
      <c r="K22" s="124"/>
      <c r="EB22" s="126"/>
      <c r="EC22" s="126"/>
      <c r="ED22" s="126"/>
      <c r="EE22" s="126"/>
      <c r="EF22" s="126"/>
      <c r="EG22" s="126"/>
      <c r="EH22" s="126"/>
      <c r="EI22" s="126"/>
      <c r="EJ22" s="126"/>
      <c r="EK22" s="126"/>
      <c r="EL22" s="126"/>
      <c r="EM22" s="126"/>
      <c r="EN22" s="126"/>
      <c r="EO22" s="126"/>
      <c r="EP22" s="126"/>
      <c r="EQ22" s="126"/>
      <c r="ER22" s="126"/>
      <c r="ES22" s="126"/>
      <c r="ET22" s="126"/>
      <c r="EU22" s="126"/>
      <c r="EV22" s="126"/>
      <c r="EW22" s="126"/>
    </row>
    <row r="23" spans="1:153" x14ac:dyDescent="0.2">
      <c r="A23" s="123" t="s">
        <v>15</v>
      </c>
      <c r="B23" s="123">
        <v>9</v>
      </c>
      <c r="C23" s="310"/>
      <c r="D23" s="115" t="s">
        <v>360</v>
      </c>
      <c r="E23" s="336"/>
      <c r="F23" s="70">
        <v>7600</v>
      </c>
      <c r="G23" s="70">
        <v>11800</v>
      </c>
      <c r="H23" s="129">
        <v>3800</v>
      </c>
      <c r="I23" s="130">
        <v>3600</v>
      </c>
      <c r="J23" s="129">
        <v>2700</v>
      </c>
      <c r="K23" s="124"/>
      <c r="EB23" s="126"/>
      <c r="EC23" s="126"/>
      <c r="ED23" s="126"/>
      <c r="EE23" s="126"/>
      <c r="EF23" s="126"/>
      <c r="EG23" s="126"/>
      <c r="EH23" s="126"/>
      <c r="EI23" s="126"/>
      <c r="EJ23" s="126"/>
      <c r="EK23" s="126"/>
      <c r="EL23" s="126"/>
      <c r="EM23" s="126"/>
      <c r="EN23" s="126"/>
      <c r="EO23" s="126"/>
      <c r="EP23" s="126"/>
      <c r="EQ23" s="126"/>
      <c r="ER23" s="126"/>
      <c r="ES23" s="126"/>
      <c r="ET23" s="126"/>
      <c r="EU23" s="126"/>
      <c r="EV23" s="126"/>
      <c r="EW23" s="126"/>
    </row>
    <row r="24" spans="1:153" x14ac:dyDescent="0.2">
      <c r="A24" s="123" t="s">
        <v>16</v>
      </c>
      <c r="B24" s="123">
        <v>10</v>
      </c>
      <c r="C24" s="310"/>
      <c r="D24" s="115" t="s">
        <v>360</v>
      </c>
      <c r="E24" s="336"/>
      <c r="F24" s="70">
        <v>8300</v>
      </c>
      <c r="G24" s="70">
        <v>12800</v>
      </c>
      <c r="H24" s="129">
        <v>4100</v>
      </c>
      <c r="I24" s="130">
        <v>4000</v>
      </c>
      <c r="J24" s="129">
        <v>3000</v>
      </c>
      <c r="K24" s="124"/>
      <c r="EB24" s="126"/>
      <c r="EC24" s="126"/>
      <c r="ED24" s="126"/>
      <c r="EE24" s="126"/>
      <c r="EF24" s="126"/>
      <c r="EG24" s="126"/>
      <c r="EH24" s="126"/>
      <c r="EI24" s="126"/>
      <c r="EJ24" s="126"/>
      <c r="EK24" s="126"/>
      <c r="EL24" s="126"/>
      <c r="EM24" s="126"/>
      <c r="EN24" s="126"/>
      <c r="EO24" s="126"/>
      <c r="EP24" s="126"/>
      <c r="EQ24" s="126"/>
      <c r="ER24" s="126"/>
      <c r="ES24" s="126"/>
      <c r="ET24" s="126"/>
      <c r="EU24" s="126"/>
      <c r="EV24" s="126"/>
      <c r="EW24" s="126"/>
    </row>
    <row r="25" spans="1:153" x14ac:dyDescent="0.2">
      <c r="A25" s="123" t="s">
        <v>17</v>
      </c>
      <c r="B25" s="123">
        <v>10</v>
      </c>
      <c r="C25" s="309"/>
      <c r="D25" s="115" t="s">
        <v>360</v>
      </c>
      <c r="E25" s="337"/>
      <c r="F25" s="70">
        <v>8400</v>
      </c>
      <c r="G25" s="70">
        <v>13000</v>
      </c>
      <c r="H25" s="129" t="s">
        <v>48</v>
      </c>
      <c r="I25" s="130">
        <v>4000</v>
      </c>
      <c r="J25" s="129">
        <v>3000</v>
      </c>
      <c r="K25" s="124"/>
      <c r="EB25" s="126"/>
      <c r="EC25" s="126"/>
      <c r="ED25" s="126"/>
      <c r="EE25" s="126"/>
      <c r="EF25" s="126"/>
      <c r="EG25" s="126"/>
      <c r="EH25" s="126"/>
      <c r="EI25" s="126"/>
      <c r="EJ25" s="126"/>
      <c r="EK25" s="126"/>
      <c r="EL25" s="126"/>
      <c r="EM25" s="126"/>
      <c r="EN25" s="126"/>
      <c r="EO25" s="126"/>
      <c r="EP25" s="126"/>
      <c r="EQ25" s="126"/>
      <c r="ER25" s="126"/>
      <c r="ES25" s="126"/>
      <c r="ET25" s="126"/>
      <c r="EU25" s="126"/>
      <c r="EV25" s="126"/>
      <c r="EW25" s="126"/>
    </row>
    <row r="26" spans="1:153" x14ac:dyDescent="0.2">
      <c r="A26" s="123" t="s">
        <v>18</v>
      </c>
      <c r="B26" s="123">
        <v>10</v>
      </c>
      <c r="C26" s="308" t="s">
        <v>333</v>
      </c>
      <c r="D26" s="131" t="s">
        <v>360</v>
      </c>
      <c r="E26" s="335" t="s">
        <v>525</v>
      </c>
      <c r="F26" s="70">
        <v>8500</v>
      </c>
      <c r="G26" s="70">
        <v>13200</v>
      </c>
      <c r="H26" s="129">
        <v>4100</v>
      </c>
      <c r="I26" s="130">
        <v>4000</v>
      </c>
      <c r="J26" s="129">
        <v>3000</v>
      </c>
      <c r="K26" s="124"/>
      <c r="EB26" s="126"/>
      <c r="EC26" s="126"/>
      <c r="ED26" s="126"/>
      <c r="EE26" s="126"/>
      <c r="EF26" s="126"/>
      <c r="EG26" s="126"/>
      <c r="EH26" s="126"/>
      <c r="EI26" s="126"/>
      <c r="EJ26" s="126"/>
      <c r="EK26" s="126"/>
      <c r="EL26" s="126"/>
      <c r="EM26" s="126"/>
      <c r="EN26" s="126"/>
      <c r="EO26" s="126"/>
      <c r="EP26" s="126"/>
      <c r="EQ26" s="126"/>
      <c r="ER26" s="126"/>
      <c r="ES26" s="126"/>
      <c r="ET26" s="126"/>
      <c r="EU26" s="126"/>
      <c r="EV26" s="126"/>
      <c r="EW26" s="126"/>
    </row>
    <row r="27" spans="1:153" x14ac:dyDescent="0.2">
      <c r="A27" s="123" t="s">
        <v>19</v>
      </c>
      <c r="B27" s="123">
        <v>11</v>
      </c>
      <c r="C27" s="310"/>
      <c r="D27" s="131" t="s">
        <v>360</v>
      </c>
      <c r="E27" s="336"/>
      <c r="F27" s="70">
        <v>9600</v>
      </c>
      <c r="G27" s="70">
        <v>15500</v>
      </c>
      <c r="H27" s="129">
        <v>4500</v>
      </c>
      <c r="I27" s="130">
        <v>4500</v>
      </c>
      <c r="J27" s="129">
        <v>3300</v>
      </c>
      <c r="K27" s="124"/>
      <c r="EB27" s="126"/>
      <c r="EC27" s="126"/>
      <c r="ED27" s="126"/>
      <c r="EE27" s="126"/>
      <c r="EF27" s="126"/>
      <c r="EG27" s="126"/>
      <c r="EH27" s="126"/>
      <c r="EI27" s="126"/>
      <c r="EJ27" s="126"/>
      <c r="EK27" s="126"/>
      <c r="EL27" s="126"/>
      <c r="EM27" s="126"/>
      <c r="EN27" s="126"/>
      <c r="EO27" s="126"/>
      <c r="EP27" s="126"/>
      <c r="EQ27" s="126"/>
      <c r="ER27" s="126"/>
      <c r="ES27" s="126"/>
      <c r="ET27" s="126"/>
      <c r="EU27" s="126"/>
      <c r="EV27" s="126"/>
      <c r="EW27" s="126"/>
    </row>
    <row r="28" spans="1:153" x14ac:dyDescent="0.2">
      <c r="A28" s="123" t="s">
        <v>20</v>
      </c>
      <c r="B28" s="123">
        <v>12</v>
      </c>
      <c r="C28" s="310"/>
      <c r="D28" s="131" t="s">
        <v>360</v>
      </c>
      <c r="E28" s="336"/>
      <c r="F28" s="70">
        <v>10800</v>
      </c>
      <c r="G28" s="70">
        <v>17300</v>
      </c>
      <c r="H28" s="129">
        <v>5000</v>
      </c>
      <c r="I28" s="130">
        <v>4800</v>
      </c>
      <c r="J28" s="129">
        <v>3600</v>
      </c>
      <c r="K28" s="124"/>
      <c r="EB28" s="126"/>
      <c r="EC28" s="126"/>
      <c r="ED28" s="126"/>
      <c r="EE28" s="126"/>
      <c r="EF28" s="126"/>
      <c r="EG28" s="126"/>
      <c r="EH28" s="126"/>
      <c r="EI28" s="126"/>
      <c r="EJ28" s="126"/>
      <c r="EK28" s="126"/>
      <c r="EL28" s="126"/>
      <c r="EM28" s="126"/>
      <c r="EN28" s="126"/>
      <c r="EO28" s="126"/>
      <c r="EP28" s="126"/>
      <c r="EQ28" s="126"/>
      <c r="ER28" s="126"/>
      <c r="ES28" s="126"/>
      <c r="ET28" s="126"/>
      <c r="EU28" s="126"/>
      <c r="EV28" s="126"/>
      <c r="EW28" s="126"/>
    </row>
    <row r="29" spans="1:153" x14ac:dyDescent="0.2">
      <c r="A29" s="123" t="s">
        <v>21</v>
      </c>
      <c r="B29" s="123">
        <v>12</v>
      </c>
      <c r="C29" s="310"/>
      <c r="D29" s="131" t="s">
        <v>360</v>
      </c>
      <c r="E29" s="336"/>
      <c r="F29" s="70">
        <v>11300</v>
      </c>
      <c r="G29" s="70">
        <v>18400</v>
      </c>
      <c r="H29" s="129" t="s">
        <v>48</v>
      </c>
      <c r="I29" s="130">
        <v>5000</v>
      </c>
      <c r="J29" s="129">
        <v>3600</v>
      </c>
      <c r="K29" s="124"/>
      <c r="EB29" s="126"/>
      <c r="EC29" s="126"/>
      <c r="ED29" s="126"/>
      <c r="EE29" s="126"/>
      <c r="EF29" s="126"/>
      <c r="EG29" s="126"/>
      <c r="EH29" s="126"/>
      <c r="EI29" s="126"/>
      <c r="EJ29" s="126"/>
      <c r="EK29" s="126"/>
      <c r="EL29" s="126"/>
      <c r="EM29" s="126"/>
      <c r="EN29" s="126"/>
      <c r="EO29" s="126"/>
      <c r="EP29" s="126"/>
      <c r="EQ29" s="126"/>
      <c r="ER29" s="126"/>
      <c r="ES29" s="126"/>
      <c r="ET29" s="126"/>
      <c r="EU29" s="126"/>
      <c r="EV29" s="126"/>
      <c r="EW29" s="126"/>
    </row>
    <row r="30" spans="1:153" x14ac:dyDescent="0.2">
      <c r="A30" s="123" t="s">
        <v>22</v>
      </c>
      <c r="B30" s="123">
        <v>12</v>
      </c>
      <c r="C30" s="310"/>
      <c r="D30" s="131" t="s">
        <v>360</v>
      </c>
      <c r="E30" s="336"/>
      <c r="F30" s="70">
        <v>11300</v>
      </c>
      <c r="G30" s="70">
        <v>18400</v>
      </c>
      <c r="H30" s="129">
        <v>5100</v>
      </c>
      <c r="I30" s="130">
        <v>5000</v>
      </c>
      <c r="J30" s="129">
        <v>3600</v>
      </c>
      <c r="K30" s="124"/>
      <c r="EB30" s="126"/>
      <c r="EC30" s="126"/>
      <c r="ED30" s="126"/>
      <c r="EE30" s="126"/>
      <c r="EF30" s="126"/>
      <c r="EG30" s="126"/>
      <c r="EH30" s="126"/>
      <c r="EI30" s="126"/>
      <c r="EJ30" s="126"/>
      <c r="EK30" s="126"/>
      <c r="EL30" s="126"/>
      <c r="EM30" s="126"/>
      <c r="EN30" s="126"/>
      <c r="EO30" s="126"/>
      <c r="EP30" s="126"/>
      <c r="EQ30" s="126"/>
      <c r="ER30" s="126"/>
      <c r="ES30" s="126"/>
      <c r="ET30" s="126"/>
      <c r="EU30" s="126"/>
      <c r="EV30" s="126"/>
      <c r="EW30" s="126"/>
    </row>
    <row r="31" spans="1:153" x14ac:dyDescent="0.2">
      <c r="A31" s="123" t="s">
        <v>23</v>
      </c>
      <c r="B31" s="123">
        <v>13</v>
      </c>
      <c r="C31" s="309"/>
      <c r="D31" s="131" t="s">
        <v>360</v>
      </c>
      <c r="E31" s="337"/>
      <c r="F31" s="70">
        <v>13400</v>
      </c>
      <c r="G31" s="70">
        <v>22000</v>
      </c>
      <c r="H31" s="129">
        <v>5500</v>
      </c>
      <c r="I31" s="130">
        <v>5500</v>
      </c>
      <c r="J31" s="129">
        <v>3900</v>
      </c>
      <c r="K31" s="124"/>
      <c r="EB31" s="126"/>
      <c r="EC31" s="126"/>
      <c r="ED31" s="126"/>
      <c r="EE31" s="126"/>
      <c r="EF31" s="126"/>
      <c r="EG31" s="126"/>
      <c r="EH31" s="126"/>
      <c r="EI31" s="126"/>
      <c r="EJ31" s="126"/>
      <c r="EK31" s="126"/>
      <c r="EL31" s="126"/>
      <c r="EM31" s="126"/>
      <c r="EN31" s="126"/>
      <c r="EO31" s="126"/>
      <c r="EP31" s="126"/>
      <c r="EQ31" s="126"/>
      <c r="ER31" s="126"/>
      <c r="ES31" s="126"/>
      <c r="ET31" s="126"/>
      <c r="EU31" s="126"/>
      <c r="EV31" s="126"/>
      <c r="EW31" s="126"/>
    </row>
    <row r="32" spans="1:153" x14ac:dyDescent="0.2">
      <c r="A32" s="123" t="s">
        <v>24</v>
      </c>
      <c r="B32" s="123">
        <v>13</v>
      </c>
      <c r="C32" s="308" t="s">
        <v>335</v>
      </c>
      <c r="D32" s="115" t="s">
        <v>361</v>
      </c>
      <c r="E32" s="335" t="s">
        <v>526</v>
      </c>
      <c r="F32" s="70">
        <v>13900</v>
      </c>
      <c r="G32" s="70">
        <v>23200</v>
      </c>
      <c r="H32" s="129">
        <v>5800</v>
      </c>
      <c r="I32" s="130">
        <v>5700</v>
      </c>
      <c r="J32" s="129">
        <v>3900</v>
      </c>
      <c r="K32" s="124"/>
      <c r="EB32" s="126"/>
      <c r="EC32" s="126"/>
      <c r="ED32" s="126"/>
      <c r="EE32" s="126"/>
      <c r="EF32" s="126"/>
      <c r="EG32" s="126"/>
      <c r="EH32" s="126"/>
      <c r="EI32" s="126"/>
      <c r="EJ32" s="126"/>
      <c r="EK32" s="126"/>
      <c r="EL32" s="126"/>
      <c r="EM32" s="126"/>
      <c r="EN32" s="126"/>
      <c r="EO32" s="126"/>
      <c r="EP32" s="126"/>
      <c r="EQ32" s="126"/>
      <c r="ER32" s="126"/>
      <c r="ES32" s="126"/>
      <c r="ET32" s="126"/>
      <c r="EU32" s="126"/>
      <c r="EV32" s="126"/>
      <c r="EW32" s="126"/>
    </row>
    <row r="33" spans="1:162" x14ac:dyDescent="0.2">
      <c r="A33" s="123" t="s">
        <v>25</v>
      </c>
      <c r="B33" s="123">
        <v>14</v>
      </c>
      <c r="C33" s="310"/>
      <c r="D33" s="115" t="s">
        <v>361</v>
      </c>
      <c r="E33" s="336"/>
      <c r="F33" s="70">
        <v>15400</v>
      </c>
      <c r="G33" s="70">
        <v>25700</v>
      </c>
      <c r="H33" s="129">
        <v>6300</v>
      </c>
      <c r="I33" s="130">
        <v>6200</v>
      </c>
      <c r="J33" s="129">
        <v>4200</v>
      </c>
      <c r="K33" s="124"/>
      <c r="EB33" s="126"/>
      <c r="EC33" s="126"/>
      <c r="ED33" s="126"/>
      <c r="EE33" s="126"/>
      <c r="EF33" s="126"/>
      <c r="EG33" s="126"/>
      <c r="EH33" s="126"/>
      <c r="EI33" s="126"/>
      <c r="EJ33" s="126"/>
      <c r="EK33" s="126"/>
      <c r="EL33" s="126"/>
      <c r="EM33" s="126"/>
      <c r="EN33" s="126"/>
      <c r="EO33" s="126"/>
      <c r="EP33" s="126"/>
      <c r="EQ33" s="126"/>
      <c r="ER33" s="126"/>
      <c r="ES33" s="126"/>
      <c r="ET33" s="126"/>
      <c r="EU33" s="126"/>
      <c r="EV33" s="126"/>
      <c r="EW33" s="126"/>
    </row>
    <row r="34" spans="1:162" x14ac:dyDescent="0.2">
      <c r="A34" s="123" t="s">
        <v>26</v>
      </c>
      <c r="B34" s="123">
        <v>15</v>
      </c>
      <c r="C34" s="309"/>
      <c r="D34" s="115" t="s">
        <v>361</v>
      </c>
      <c r="E34" s="337"/>
      <c r="F34" s="70">
        <v>18800</v>
      </c>
      <c r="G34" s="70">
        <v>32000</v>
      </c>
      <c r="H34" s="129" t="s">
        <v>48</v>
      </c>
      <c r="I34" s="130">
        <v>6700</v>
      </c>
      <c r="J34" s="129">
        <v>4500</v>
      </c>
      <c r="K34" s="124"/>
      <c r="EB34" s="126"/>
      <c r="EC34" s="126"/>
      <c r="ED34" s="126"/>
      <c r="EE34" s="126"/>
      <c r="EF34" s="126"/>
      <c r="EG34" s="126"/>
      <c r="EH34" s="126"/>
      <c r="EI34" s="126"/>
      <c r="EJ34" s="126"/>
      <c r="EK34" s="126"/>
      <c r="EL34" s="126"/>
      <c r="EM34" s="126"/>
      <c r="EN34" s="126"/>
      <c r="EO34" s="126"/>
      <c r="EP34" s="126"/>
      <c r="EQ34" s="126"/>
      <c r="ER34" s="126"/>
      <c r="ES34" s="126"/>
      <c r="ET34" s="126"/>
      <c r="EU34" s="126"/>
      <c r="EV34" s="126"/>
      <c r="EW34" s="126"/>
    </row>
    <row r="35" spans="1:162" x14ac:dyDescent="0.2">
      <c r="A35" s="123" t="s">
        <v>27</v>
      </c>
      <c r="B35" s="123">
        <v>19</v>
      </c>
      <c r="C35" s="308" t="s">
        <v>336</v>
      </c>
      <c r="D35" s="115" t="s">
        <v>362</v>
      </c>
      <c r="E35" s="335" t="s">
        <v>527</v>
      </c>
      <c r="F35" s="70">
        <v>21600</v>
      </c>
      <c r="G35" s="70">
        <v>35800</v>
      </c>
      <c r="H35" s="129" t="s">
        <v>48</v>
      </c>
      <c r="I35" s="130">
        <v>8400</v>
      </c>
      <c r="J35" s="129">
        <v>5700</v>
      </c>
      <c r="K35" s="124"/>
      <c r="EB35" s="126"/>
      <c r="EC35" s="126"/>
      <c r="ED35" s="126"/>
      <c r="EE35" s="126"/>
      <c r="EF35" s="126"/>
      <c r="EG35" s="126"/>
      <c r="EH35" s="126"/>
      <c r="EI35" s="126"/>
      <c r="EJ35" s="126"/>
      <c r="EK35" s="126"/>
      <c r="EL35" s="126"/>
      <c r="EM35" s="126"/>
      <c r="EN35" s="126"/>
      <c r="EO35" s="126"/>
      <c r="EP35" s="126"/>
      <c r="EQ35" s="126"/>
      <c r="ER35" s="126"/>
      <c r="ES35" s="126"/>
      <c r="ET35" s="126"/>
      <c r="EU35" s="126"/>
      <c r="EV35" s="126"/>
      <c r="EW35" s="126"/>
    </row>
    <row r="36" spans="1:162" x14ac:dyDescent="0.2">
      <c r="A36" s="123" t="s">
        <v>28</v>
      </c>
      <c r="B36" s="123">
        <v>24</v>
      </c>
      <c r="C36" s="310"/>
      <c r="D36" s="115" t="s">
        <v>362</v>
      </c>
      <c r="E36" s="336"/>
      <c r="F36" s="70">
        <v>25800</v>
      </c>
      <c r="G36" s="70">
        <v>42200</v>
      </c>
      <c r="H36" s="129" t="s">
        <v>48</v>
      </c>
      <c r="I36" s="129" t="s">
        <v>48</v>
      </c>
      <c r="J36" s="129">
        <v>7200</v>
      </c>
      <c r="K36" s="124"/>
      <c r="EB36" s="126"/>
      <c r="EC36" s="126"/>
      <c r="ED36" s="126"/>
      <c r="EE36" s="126"/>
      <c r="EF36" s="126"/>
      <c r="EG36" s="126"/>
      <c r="EH36" s="126"/>
      <c r="EI36" s="126"/>
      <c r="EJ36" s="126"/>
      <c r="EK36" s="126"/>
      <c r="EL36" s="126"/>
      <c r="EM36" s="126"/>
      <c r="EN36" s="126"/>
      <c r="EO36" s="126"/>
      <c r="EP36" s="126"/>
      <c r="EQ36" s="126"/>
      <c r="ER36" s="126"/>
      <c r="ES36" s="126"/>
      <c r="ET36" s="126"/>
      <c r="EU36" s="126"/>
      <c r="EV36" s="126"/>
      <c r="EW36" s="126"/>
    </row>
    <row r="37" spans="1:162" x14ac:dyDescent="0.2">
      <c r="A37" s="123" t="s">
        <v>29</v>
      </c>
      <c r="B37" s="123">
        <v>24</v>
      </c>
      <c r="C37" s="310"/>
      <c r="D37" s="115" t="s">
        <v>362</v>
      </c>
      <c r="E37" s="336"/>
      <c r="F37" s="70">
        <v>27400</v>
      </c>
      <c r="G37" s="70">
        <v>45800</v>
      </c>
      <c r="H37" s="129" t="s">
        <v>48</v>
      </c>
      <c r="I37" s="129" t="s">
        <v>48</v>
      </c>
      <c r="J37" s="129">
        <v>7200</v>
      </c>
      <c r="K37" s="124"/>
      <c r="EB37" s="126"/>
      <c r="EC37" s="126"/>
      <c r="ED37" s="126"/>
      <c r="EE37" s="126"/>
      <c r="EF37" s="126"/>
      <c r="EG37" s="126"/>
      <c r="EH37" s="126"/>
      <c r="EI37" s="126"/>
      <c r="EJ37" s="126"/>
      <c r="EK37" s="126"/>
      <c r="EL37" s="126"/>
      <c r="EM37" s="126"/>
      <c r="EN37" s="126"/>
      <c r="EO37" s="126"/>
      <c r="EP37" s="126"/>
      <c r="EQ37" s="126"/>
      <c r="ER37" s="126"/>
      <c r="ES37" s="126"/>
      <c r="ET37" s="126"/>
      <c r="EU37" s="126"/>
      <c r="EV37" s="126"/>
      <c r="EW37" s="126"/>
    </row>
    <row r="38" spans="1:162" x14ac:dyDescent="0.2">
      <c r="A38" s="123" t="s">
        <v>30</v>
      </c>
      <c r="B38" s="123">
        <v>24</v>
      </c>
      <c r="C38" s="310"/>
      <c r="D38" s="115" t="s">
        <v>362</v>
      </c>
      <c r="E38" s="336"/>
      <c r="F38" s="70">
        <v>29600</v>
      </c>
      <c r="G38" s="70">
        <v>50200</v>
      </c>
      <c r="H38" s="129" t="s">
        <v>48</v>
      </c>
      <c r="I38" s="129" t="s">
        <v>48</v>
      </c>
      <c r="J38" s="129">
        <v>7200</v>
      </c>
      <c r="K38" s="124"/>
      <c r="EK38" s="126"/>
      <c r="EL38" s="126"/>
      <c r="EM38" s="126"/>
      <c r="EN38" s="126"/>
      <c r="EO38" s="126"/>
      <c r="EP38" s="126"/>
      <c r="EQ38" s="126"/>
      <c r="ER38" s="126"/>
      <c r="ES38" s="126"/>
      <c r="ET38" s="126"/>
      <c r="EU38" s="126"/>
      <c r="EV38" s="126"/>
      <c r="EW38" s="126"/>
      <c r="EX38" s="126"/>
      <c r="EY38" s="126"/>
      <c r="EZ38" s="126"/>
      <c r="FA38" s="126"/>
      <c r="FB38" s="126"/>
      <c r="FC38" s="126"/>
      <c r="FD38" s="126"/>
      <c r="FE38" s="126"/>
      <c r="FF38" s="126"/>
    </row>
    <row r="39" spans="1:162" x14ac:dyDescent="0.2">
      <c r="A39" s="123" t="s">
        <v>31</v>
      </c>
      <c r="B39" s="123">
        <v>28</v>
      </c>
      <c r="C39" s="310"/>
      <c r="D39" s="115" t="s">
        <v>362</v>
      </c>
      <c r="E39" s="336"/>
      <c r="F39" s="326" t="s">
        <v>46</v>
      </c>
      <c r="G39" s="327"/>
      <c r="H39" s="327"/>
      <c r="I39" s="327"/>
      <c r="J39" s="328"/>
      <c r="EK39" s="126"/>
      <c r="EL39" s="126"/>
      <c r="EM39" s="126"/>
      <c r="EN39" s="126"/>
      <c r="EO39" s="126"/>
      <c r="EP39" s="126"/>
      <c r="EQ39" s="126"/>
      <c r="ER39" s="126"/>
      <c r="ES39" s="126"/>
      <c r="ET39" s="126"/>
      <c r="EU39" s="126"/>
      <c r="EV39" s="126"/>
      <c r="EW39" s="126"/>
      <c r="EX39" s="126"/>
      <c r="EY39" s="126"/>
      <c r="EZ39" s="126"/>
      <c r="FA39" s="126"/>
      <c r="FB39" s="126"/>
      <c r="FC39" s="126"/>
      <c r="FD39" s="126"/>
      <c r="FE39" s="126"/>
      <c r="FF39" s="126"/>
    </row>
    <row r="40" spans="1:162" x14ac:dyDescent="0.2">
      <c r="A40" s="123" t="s">
        <v>32</v>
      </c>
      <c r="B40" s="123">
        <v>28</v>
      </c>
      <c r="C40" s="310"/>
      <c r="D40" s="115" t="s">
        <v>362</v>
      </c>
      <c r="E40" s="336"/>
      <c r="F40" s="329"/>
      <c r="G40" s="330"/>
      <c r="H40" s="330"/>
      <c r="I40" s="330"/>
      <c r="J40" s="331"/>
      <c r="EK40" s="126"/>
      <c r="EL40" s="126"/>
      <c r="EM40" s="126"/>
      <c r="EN40" s="126"/>
      <c r="EO40" s="126"/>
      <c r="EP40" s="126"/>
      <c r="EQ40" s="126"/>
      <c r="ER40" s="126"/>
      <c r="ES40" s="126"/>
      <c r="ET40" s="126"/>
      <c r="EU40" s="126"/>
      <c r="EV40" s="126"/>
      <c r="EW40" s="126"/>
      <c r="EX40" s="126"/>
      <c r="EY40" s="126"/>
      <c r="EZ40" s="126"/>
      <c r="FA40" s="126"/>
      <c r="FB40" s="126"/>
      <c r="FC40" s="126"/>
      <c r="FD40" s="126"/>
      <c r="FE40" s="126"/>
      <c r="FF40" s="126"/>
    </row>
    <row r="41" spans="1:162" x14ac:dyDescent="0.2">
      <c r="A41" s="123" t="s">
        <v>33</v>
      </c>
      <c r="B41" s="123">
        <v>30</v>
      </c>
      <c r="C41" s="310"/>
      <c r="D41" s="115" t="s">
        <v>362</v>
      </c>
      <c r="E41" s="336"/>
      <c r="F41" s="329"/>
      <c r="G41" s="330"/>
      <c r="H41" s="330"/>
      <c r="I41" s="330"/>
      <c r="J41" s="331"/>
      <c r="EK41" s="126"/>
      <c r="EL41" s="126"/>
      <c r="EM41" s="126"/>
      <c r="EN41" s="126"/>
      <c r="EO41" s="126"/>
      <c r="EP41" s="126"/>
      <c r="EQ41" s="126"/>
      <c r="ER41" s="126"/>
      <c r="ES41" s="126"/>
      <c r="ET41" s="126"/>
      <c r="EU41" s="126"/>
      <c r="EV41" s="126"/>
      <c r="EW41" s="126"/>
      <c r="EX41" s="126"/>
      <c r="EY41" s="126"/>
      <c r="EZ41" s="126"/>
      <c r="FA41" s="126"/>
      <c r="FB41" s="126"/>
      <c r="FC41" s="126"/>
      <c r="FD41" s="126"/>
      <c r="FE41" s="126"/>
      <c r="FF41" s="126"/>
    </row>
    <row r="42" spans="1:162" x14ac:dyDescent="0.2">
      <c r="A42" s="123" t="s">
        <v>34</v>
      </c>
      <c r="B42" s="123">
        <v>32</v>
      </c>
      <c r="C42" s="309"/>
      <c r="D42" s="115" t="s">
        <v>362</v>
      </c>
      <c r="E42" s="337"/>
      <c r="F42" s="332"/>
      <c r="G42" s="333"/>
      <c r="H42" s="333"/>
      <c r="I42" s="333"/>
      <c r="J42" s="334"/>
      <c r="EK42" s="126"/>
      <c r="EL42" s="126"/>
      <c r="EM42" s="126"/>
      <c r="EN42" s="126"/>
      <c r="EO42" s="126"/>
      <c r="EP42" s="126"/>
      <c r="EQ42" s="126"/>
      <c r="ER42" s="126"/>
      <c r="ES42" s="126"/>
      <c r="ET42" s="126"/>
      <c r="EU42" s="126"/>
      <c r="EV42" s="126"/>
      <c r="EW42" s="126"/>
      <c r="EX42" s="126"/>
      <c r="EY42" s="126"/>
      <c r="EZ42" s="126"/>
      <c r="FA42" s="126"/>
      <c r="FB42" s="126"/>
      <c r="FC42" s="126"/>
      <c r="FD42" s="126"/>
      <c r="FE42" s="126"/>
      <c r="FF42" s="126"/>
    </row>
    <row r="43" spans="1:162" x14ac:dyDescent="0.2">
      <c r="EK43" s="126"/>
      <c r="EL43" s="126"/>
      <c r="EM43" s="126"/>
      <c r="EN43" s="126"/>
      <c r="EO43" s="126"/>
      <c r="EP43" s="126"/>
      <c r="EQ43" s="126"/>
      <c r="ER43" s="126"/>
      <c r="ES43" s="126"/>
      <c r="ET43" s="126"/>
      <c r="EU43" s="126"/>
      <c r="EV43" s="126"/>
      <c r="EW43" s="126"/>
      <c r="EX43" s="126"/>
      <c r="EY43" s="126"/>
      <c r="EZ43" s="126"/>
      <c r="FA43" s="126"/>
      <c r="FB43" s="126"/>
      <c r="FC43" s="126"/>
      <c r="FD43" s="126"/>
      <c r="FE43" s="126"/>
      <c r="FF43" s="126"/>
    </row>
    <row r="44" spans="1:162" x14ac:dyDescent="0.2">
      <c r="EK44" s="126"/>
      <c r="EL44" s="126"/>
      <c r="EM44" s="126"/>
      <c r="EN44" s="126"/>
      <c r="EO44" s="126"/>
      <c r="EP44" s="126"/>
      <c r="EQ44" s="126"/>
      <c r="ER44" s="126"/>
      <c r="ES44" s="126"/>
      <c r="ET44" s="126"/>
      <c r="EU44" s="126"/>
      <c r="EV44" s="126"/>
      <c r="EW44" s="126"/>
      <c r="EX44" s="126"/>
      <c r="EY44" s="126"/>
      <c r="EZ44" s="126"/>
      <c r="FA44" s="126"/>
      <c r="FB44" s="126"/>
      <c r="FC44" s="126"/>
      <c r="FD44" s="126"/>
      <c r="FE44" s="126"/>
      <c r="FF44" s="126"/>
    </row>
    <row r="45" spans="1:162" x14ac:dyDescent="0.2">
      <c r="EK45" s="126"/>
      <c r="EL45" s="126"/>
      <c r="EM45" s="126"/>
      <c r="EN45" s="126"/>
      <c r="EO45" s="126"/>
      <c r="EP45" s="126"/>
      <c r="EQ45" s="126"/>
      <c r="ER45" s="126"/>
      <c r="ES45" s="126"/>
      <c r="ET45" s="126"/>
      <c r="EU45" s="126"/>
      <c r="EV45" s="126"/>
      <c r="EW45" s="126"/>
      <c r="EX45" s="126"/>
      <c r="EY45" s="126"/>
      <c r="EZ45" s="126"/>
      <c r="FA45" s="126"/>
      <c r="FB45" s="126"/>
      <c r="FC45" s="126"/>
      <c r="FD45" s="126"/>
      <c r="FE45" s="126"/>
      <c r="FF45" s="126"/>
    </row>
    <row r="46" spans="1:162" x14ac:dyDescent="0.2">
      <c r="EK46" s="126"/>
      <c r="EL46" s="126"/>
      <c r="EM46" s="126"/>
      <c r="EN46" s="126"/>
      <c r="EO46" s="126"/>
      <c r="EP46" s="126"/>
      <c r="EQ46" s="126"/>
      <c r="ER46" s="126"/>
      <c r="ES46" s="126"/>
      <c r="ET46" s="126"/>
      <c r="EU46" s="126"/>
      <c r="EV46" s="126"/>
      <c r="EW46" s="126"/>
      <c r="EX46" s="126"/>
      <c r="EY46" s="126"/>
      <c r="EZ46" s="126"/>
      <c r="FA46" s="126"/>
      <c r="FB46" s="126"/>
      <c r="FC46" s="126"/>
      <c r="FD46" s="126"/>
      <c r="FE46" s="126"/>
      <c r="FF46" s="126"/>
    </row>
    <row r="47" spans="1:162" x14ac:dyDescent="0.2">
      <c r="EK47" s="126"/>
      <c r="EL47" s="126"/>
      <c r="EM47" s="126"/>
      <c r="EN47" s="126"/>
      <c r="EO47" s="126"/>
      <c r="EP47" s="126"/>
      <c r="EQ47" s="126"/>
      <c r="ER47" s="126"/>
      <c r="ES47" s="126"/>
      <c r="ET47" s="126"/>
      <c r="EU47" s="126"/>
      <c r="EV47" s="126"/>
      <c r="EW47" s="126"/>
      <c r="EX47" s="126"/>
      <c r="EY47" s="126"/>
      <c r="EZ47" s="126"/>
      <c r="FA47" s="126"/>
      <c r="FB47" s="126"/>
      <c r="FC47" s="126"/>
      <c r="FD47" s="126"/>
      <c r="FE47" s="126"/>
      <c r="FF47" s="126"/>
    </row>
    <row r="48" spans="1:162" x14ac:dyDescent="0.2">
      <c r="EK48" s="126"/>
      <c r="EL48" s="126"/>
      <c r="EM48" s="126"/>
      <c r="EN48" s="126"/>
      <c r="EO48" s="126"/>
      <c r="EP48" s="126"/>
      <c r="EQ48" s="126"/>
      <c r="ER48" s="126"/>
      <c r="ES48" s="126"/>
      <c r="ET48" s="126"/>
      <c r="EU48" s="126"/>
      <c r="EV48" s="126"/>
      <c r="EW48" s="126"/>
      <c r="EX48" s="126"/>
      <c r="EY48" s="126"/>
      <c r="EZ48" s="126"/>
      <c r="FA48" s="126"/>
      <c r="FB48" s="126"/>
      <c r="FC48" s="126"/>
      <c r="FD48" s="126"/>
      <c r="FE48" s="126"/>
      <c r="FF48" s="126"/>
    </row>
  </sheetData>
  <mergeCells count="25">
    <mergeCell ref="C35:C42"/>
    <mergeCell ref="F39:J42"/>
    <mergeCell ref="E35:E42"/>
    <mergeCell ref="E32:E34"/>
    <mergeCell ref="E26:E31"/>
    <mergeCell ref="E21:E25"/>
    <mergeCell ref="C26:C31"/>
    <mergeCell ref="C32:C34"/>
    <mergeCell ref="C21:C25"/>
    <mergeCell ref="E14:E15"/>
    <mergeCell ref="E12:E13"/>
    <mergeCell ref="E19:E20"/>
    <mergeCell ref="E16:E18"/>
    <mergeCell ref="C12:C13"/>
    <mergeCell ref="C14:C15"/>
    <mergeCell ref="C16:C18"/>
    <mergeCell ref="C19:C20"/>
    <mergeCell ref="A1:J1"/>
    <mergeCell ref="A2:J2"/>
    <mergeCell ref="A3:J3"/>
    <mergeCell ref="A4:J4"/>
    <mergeCell ref="E9:E11"/>
    <mergeCell ref="E7:E8"/>
    <mergeCell ref="C7:C8"/>
    <mergeCell ref="C9:C11"/>
  </mergeCells>
  <pageMargins left="0.25" right="0.10416666666666667" top="0.68287037037037035" bottom="1.1574074074074073E-2" header="0.11574074074074074" footer="0.3"/>
  <pageSetup paperSize="9" scale="98" orientation="portrait" r:id="rId1"/>
  <headerFooter>
    <oddHeader>&amp;L&amp;G&amp;R&amp;"+,полужирный"&amp;9г. Москва, г. Зеленоград, Георгиевский проспект д.5 
Тел:(495)739-02-66, E-mail: info@adelgroup.ru
www.adelgroup.ru</oddHead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F12"/>
  <sheetViews>
    <sheetView view="pageLayout" zoomScale="90" zoomScaleNormal="100" zoomScalePageLayoutView="90" workbookViewId="0">
      <selection sqref="A1:F1"/>
    </sheetView>
  </sheetViews>
  <sheetFormatPr defaultColWidth="8.85546875" defaultRowHeight="12.75" x14ac:dyDescent="0.2"/>
  <cols>
    <col min="1" max="1" width="37" style="196" customWidth="1"/>
    <col min="2" max="2" width="16.140625" style="201" bestFit="1" customWidth="1"/>
    <col min="3" max="3" width="33.7109375" style="200" customWidth="1"/>
    <col min="4" max="6" width="7.5703125" style="1" bestFit="1" customWidth="1"/>
    <col min="7" max="16384" width="8.85546875" style="1"/>
  </cols>
  <sheetData>
    <row r="1" spans="1:6" ht="20.25" x14ac:dyDescent="0.3">
      <c r="A1" s="342" t="s">
        <v>70</v>
      </c>
      <c r="B1" s="342"/>
      <c r="C1" s="342"/>
      <c r="D1" s="342"/>
      <c r="E1" s="342"/>
      <c r="F1" s="342"/>
    </row>
    <row r="2" spans="1:6" ht="30" customHeight="1" x14ac:dyDescent="0.2">
      <c r="A2" s="341" t="s">
        <v>56</v>
      </c>
      <c r="B2" s="341"/>
      <c r="C2" s="341"/>
      <c r="D2" s="341"/>
      <c r="E2" s="341"/>
      <c r="F2" s="341"/>
    </row>
    <row r="3" spans="1:6" ht="27" customHeight="1" x14ac:dyDescent="0.2">
      <c r="A3" s="192" t="s">
        <v>52</v>
      </c>
      <c r="B3" s="148" t="s">
        <v>530</v>
      </c>
      <c r="C3" s="192" t="s">
        <v>44</v>
      </c>
      <c r="D3" s="148" t="s">
        <v>531</v>
      </c>
      <c r="E3" s="148" t="s">
        <v>532</v>
      </c>
      <c r="F3" s="148" t="s">
        <v>533</v>
      </c>
    </row>
    <row r="4" spans="1:6" ht="84.95" customHeight="1" x14ac:dyDescent="0.2">
      <c r="A4" s="202" t="s">
        <v>57</v>
      </c>
      <c r="B4" s="199" t="s">
        <v>554</v>
      </c>
      <c r="C4" s="199" t="s">
        <v>555</v>
      </c>
      <c r="D4" s="203">
        <v>5300</v>
      </c>
      <c r="E4" s="203" t="s">
        <v>48</v>
      </c>
      <c r="F4" s="203" t="s">
        <v>48</v>
      </c>
    </row>
    <row r="5" spans="1:6" s="198" customFormat="1" ht="84.95" customHeight="1" x14ac:dyDescent="0.2">
      <c r="A5" s="197" t="s">
        <v>534</v>
      </c>
      <c r="B5" s="199" t="s">
        <v>535</v>
      </c>
      <c r="C5" s="199" t="s">
        <v>536</v>
      </c>
      <c r="D5" s="203">
        <v>4900</v>
      </c>
      <c r="E5" s="203">
        <v>4100</v>
      </c>
      <c r="F5" s="203">
        <v>2700</v>
      </c>
    </row>
    <row r="6" spans="1:6" ht="84.95" customHeight="1" x14ac:dyDescent="0.2">
      <c r="A6" s="202" t="s">
        <v>542</v>
      </c>
      <c r="B6" s="199" t="s">
        <v>537</v>
      </c>
      <c r="C6" s="199" t="s">
        <v>557</v>
      </c>
      <c r="D6" s="203">
        <v>4400</v>
      </c>
      <c r="E6" s="203">
        <v>3800</v>
      </c>
      <c r="F6" s="203">
        <v>2500</v>
      </c>
    </row>
    <row r="7" spans="1:6" ht="84.95" customHeight="1" x14ac:dyDescent="0.2">
      <c r="A7" s="202" t="s">
        <v>543</v>
      </c>
      <c r="B7" s="199" t="s">
        <v>538</v>
      </c>
      <c r="C7" s="199" t="s">
        <v>539</v>
      </c>
      <c r="D7" s="203">
        <v>4200</v>
      </c>
      <c r="E7" s="203">
        <v>3600</v>
      </c>
      <c r="F7" s="203">
        <v>2400</v>
      </c>
    </row>
    <row r="8" spans="1:6" ht="84.95" customHeight="1" x14ac:dyDescent="0.2">
      <c r="A8" s="202" t="s">
        <v>544</v>
      </c>
      <c r="B8" s="199" t="s">
        <v>541</v>
      </c>
      <c r="C8" s="199" t="s">
        <v>540</v>
      </c>
      <c r="D8" s="203">
        <v>3900</v>
      </c>
      <c r="E8" s="203">
        <v>3500</v>
      </c>
      <c r="F8" s="203">
        <v>2200</v>
      </c>
    </row>
    <row r="9" spans="1:6" ht="84.95" customHeight="1" x14ac:dyDescent="0.2">
      <c r="A9" s="204" t="s">
        <v>552</v>
      </c>
      <c r="B9" s="205" t="s">
        <v>545</v>
      </c>
      <c r="C9" s="205" t="s">
        <v>558</v>
      </c>
      <c r="D9" s="206" t="s">
        <v>48</v>
      </c>
      <c r="E9" s="203">
        <v>3500</v>
      </c>
      <c r="F9" s="203" t="s">
        <v>48</v>
      </c>
    </row>
    <row r="10" spans="1:6" ht="84.95" customHeight="1" x14ac:dyDescent="0.2">
      <c r="A10" s="202" t="s">
        <v>551</v>
      </c>
      <c r="B10" s="205" t="s">
        <v>546</v>
      </c>
      <c r="C10" s="199" t="s">
        <v>547</v>
      </c>
      <c r="D10" s="206" t="s">
        <v>48</v>
      </c>
      <c r="E10" s="203">
        <v>3500</v>
      </c>
      <c r="F10" s="203" t="s">
        <v>48</v>
      </c>
    </row>
    <row r="11" spans="1:6" ht="84.95" customHeight="1" x14ac:dyDescent="0.2">
      <c r="A11" s="202" t="s">
        <v>550</v>
      </c>
      <c r="B11" s="205" t="s">
        <v>548</v>
      </c>
      <c r="C11" s="207" t="s">
        <v>549</v>
      </c>
      <c r="D11" s="206" t="s">
        <v>48</v>
      </c>
      <c r="E11" s="203">
        <v>3300</v>
      </c>
      <c r="F11" s="206" t="s">
        <v>48</v>
      </c>
    </row>
    <row r="12" spans="1:6" ht="84.95" customHeight="1" x14ac:dyDescent="0.2">
      <c r="A12" s="204" t="s">
        <v>559</v>
      </c>
      <c r="B12" s="205" t="s">
        <v>553</v>
      </c>
      <c r="C12" s="205" t="s">
        <v>556</v>
      </c>
      <c r="D12" s="206" t="s">
        <v>48</v>
      </c>
      <c r="E12" s="206">
        <v>3300</v>
      </c>
      <c r="F12" s="206" t="s">
        <v>48</v>
      </c>
    </row>
  </sheetData>
  <mergeCells count="2">
    <mergeCell ref="A2:F2"/>
    <mergeCell ref="A1:F1"/>
  </mergeCells>
  <pageMargins left="0.25" right="0.25" top="0.75" bottom="0.55927083333333338" header="0.3" footer="0.3"/>
  <pageSetup paperSize="9" scale="92" fitToHeight="0" orientation="portrait" r:id="rId1"/>
  <headerFooter>
    <oddHeader>&amp;L&amp;G&amp;R&amp;"+,полужирный"&amp;9г. Москва, г. Зеленоград, Георгиевский проспект д.5 
Тел:(495)739-02-66, E-mail: info@adelgroup.ru
www.adelgroup.ru</oddHead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D12"/>
  <sheetViews>
    <sheetView view="pageLayout" zoomScale="90" zoomScaleNormal="100" zoomScalePageLayoutView="90" workbookViewId="0">
      <selection activeCell="B10" sqref="B10"/>
    </sheetView>
  </sheetViews>
  <sheetFormatPr defaultColWidth="8.42578125" defaultRowHeight="12.75" x14ac:dyDescent="0.2"/>
  <cols>
    <col min="1" max="1" width="27.85546875" style="196" customWidth="1"/>
    <col min="2" max="2" width="16.140625" style="201" bestFit="1" customWidth="1"/>
    <col min="3" max="3" width="54.85546875" style="200" customWidth="1"/>
    <col min="4" max="4" width="22.28515625" style="1" customWidth="1"/>
    <col min="5" max="16384" width="8.42578125" style="1"/>
  </cols>
  <sheetData>
    <row r="1" spans="1:4" ht="20.25" x14ac:dyDescent="0.3">
      <c r="A1" s="342" t="s">
        <v>562</v>
      </c>
      <c r="B1" s="342"/>
      <c r="C1" s="342"/>
      <c r="D1" s="342"/>
    </row>
    <row r="2" spans="1:4" ht="42" customHeight="1" x14ac:dyDescent="0.2">
      <c r="A2" s="341" t="s">
        <v>56</v>
      </c>
      <c r="B2" s="341"/>
      <c r="C2" s="341"/>
      <c r="D2" s="341"/>
    </row>
    <row r="3" spans="1:4" ht="27" customHeight="1" x14ac:dyDescent="0.2">
      <c r="A3" s="195" t="s">
        <v>52</v>
      </c>
      <c r="B3" s="148" t="s">
        <v>530</v>
      </c>
      <c r="C3" s="195" t="s">
        <v>44</v>
      </c>
      <c r="D3" s="148" t="s">
        <v>35</v>
      </c>
    </row>
    <row r="4" spans="1:4" ht="84.95" customHeight="1" x14ac:dyDescent="0.2">
      <c r="A4" s="202" t="s">
        <v>57</v>
      </c>
      <c r="B4" s="199" t="s">
        <v>561</v>
      </c>
      <c r="C4" s="199" t="s">
        <v>560</v>
      </c>
      <c r="D4" s="203">
        <v>3500</v>
      </c>
    </row>
    <row r="5" spans="1:4" s="198" customFormat="1" ht="84.95" customHeight="1" x14ac:dyDescent="0.2">
      <c r="A5" s="197" t="s">
        <v>534</v>
      </c>
      <c r="B5" s="199" t="s">
        <v>565</v>
      </c>
      <c r="C5" s="199" t="s">
        <v>536</v>
      </c>
      <c r="D5" s="203">
        <v>2800</v>
      </c>
    </row>
    <row r="6" spans="1:4" ht="84.95" customHeight="1" x14ac:dyDescent="0.2">
      <c r="A6" s="202" t="s">
        <v>542</v>
      </c>
      <c r="B6" s="199" t="s">
        <v>566</v>
      </c>
      <c r="C6" s="199" t="s">
        <v>557</v>
      </c>
      <c r="D6" s="203">
        <v>2500</v>
      </c>
    </row>
    <row r="7" spans="1:4" ht="84.95" customHeight="1" x14ac:dyDescent="0.2">
      <c r="A7" s="202" t="s">
        <v>543</v>
      </c>
      <c r="B7" s="199" t="s">
        <v>567</v>
      </c>
      <c r="C7" s="199" t="s">
        <v>539</v>
      </c>
      <c r="D7" s="203">
        <v>2100</v>
      </c>
    </row>
    <row r="8" spans="1:4" ht="84.95" customHeight="1" x14ac:dyDescent="0.2">
      <c r="A8" s="202" t="s">
        <v>544</v>
      </c>
      <c r="B8" s="199" t="s">
        <v>568</v>
      </c>
      <c r="C8" s="199" t="s">
        <v>540</v>
      </c>
      <c r="D8" s="203">
        <v>1600</v>
      </c>
    </row>
    <row r="9" spans="1:4" ht="84.95" customHeight="1" x14ac:dyDescent="0.2">
      <c r="A9" s="204" t="s">
        <v>552</v>
      </c>
      <c r="B9" s="205" t="s">
        <v>563</v>
      </c>
      <c r="C9" s="205" t="s">
        <v>558</v>
      </c>
      <c r="D9" s="206">
        <v>1600</v>
      </c>
    </row>
    <row r="10" spans="1:4" ht="84.95" customHeight="1" x14ac:dyDescent="0.2">
      <c r="A10" s="202" t="s">
        <v>551</v>
      </c>
      <c r="B10" s="205" t="s">
        <v>577</v>
      </c>
      <c r="C10" s="199" t="s">
        <v>547</v>
      </c>
      <c r="D10" s="206">
        <v>1500</v>
      </c>
    </row>
    <row r="11" spans="1:4" ht="84.95" customHeight="1" x14ac:dyDescent="0.2">
      <c r="A11" s="202" t="s">
        <v>550</v>
      </c>
      <c r="B11" s="205" t="s">
        <v>564</v>
      </c>
      <c r="C11" s="207" t="s">
        <v>549</v>
      </c>
      <c r="D11" s="206">
        <v>1500</v>
      </c>
    </row>
    <row r="12" spans="1:4" ht="84.95" customHeight="1" x14ac:dyDescent="0.2">
      <c r="A12" s="204" t="s">
        <v>559</v>
      </c>
      <c r="B12" s="205" t="s">
        <v>569</v>
      </c>
      <c r="C12" s="205" t="s">
        <v>556</v>
      </c>
      <c r="D12" s="206">
        <v>1500</v>
      </c>
    </row>
  </sheetData>
  <mergeCells count="2">
    <mergeCell ref="A1:D1"/>
    <mergeCell ref="A2:D2"/>
  </mergeCells>
  <pageMargins left="0.25" right="0.25" top="0.90300925925925923" bottom="0.75" header="0.46111111111111114" footer="0.3"/>
  <pageSetup paperSize="9" scale="83" orientation="portrait" r:id="rId1"/>
  <headerFooter>
    <oddHeader>&amp;L&amp;G&amp;R&amp;"+,полужирный"&amp;9г. Москва, г. Зеленоград, Георгиевский проспект д.5 
Тел:(495)739-02-66, E-mail: info@adelgroup.ru
www.adelgroup.ru</oddHead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8">
    <tabColor theme="0" tint="-0.14999847407452621"/>
    <pageSetUpPr fitToPage="1"/>
  </sheetPr>
  <dimension ref="A2:K53"/>
  <sheetViews>
    <sheetView view="pageLayout" zoomScale="90" zoomScaleNormal="100" zoomScaleSheetLayoutView="90" zoomScalePageLayoutView="90" workbookViewId="0">
      <selection activeCell="A2" sqref="A2:K2"/>
    </sheetView>
  </sheetViews>
  <sheetFormatPr defaultColWidth="8.85546875" defaultRowHeight="12.75" x14ac:dyDescent="0.2"/>
  <cols>
    <col min="1" max="1" width="19.5703125" style="196" customWidth="1"/>
    <col min="2" max="5" width="8.85546875" style="1"/>
    <col min="6" max="10" width="8.85546875" style="68"/>
    <col min="11" max="11" width="11.42578125" style="1" customWidth="1"/>
    <col min="12" max="16384" width="8.85546875" style="1"/>
  </cols>
  <sheetData>
    <row r="2" spans="1:11" ht="25.5" x14ac:dyDescent="0.35">
      <c r="A2" s="360" t="s">
        <v>63</v>
      </c>
      <c r="B2" s="360"/>
      <c r="C2" s="360"/>
      <c r="D2" s="360"/>
      <c r="E2" s="360"/>
      <c r="F2" s="360"/>
      <c r="G2" s="360"/>
      <c r="H2" s="360"/>
      <c r="I2" s="360"/>
      <c r="J2" s="360"/>
      <c r="K2" s="360"/>
    </row>
    <row r="3" spans="1:11" ht="69" customHeight="1" x14ac:dyDescent="0.2">
      <c r="A3" s="361" t="s">
        <v>56</v>
      </c>
      <c r="B3" s="361"/>
      <c r="C3" s="361"/>
      <c r="D3" s="361"/>
      <c r="E3" s="361"/>
      <c r="F3" s="361"/>
      <c r="G3" s="361"/>
      <c r="H3" s="361"/>
      <c r="I3" s="361"/>
      <c r="J3" s="361"/>
      <c r="K3" s="361"/>
    </row>
    <row r="4" spans="1:11" x14ac:dyDescent="0.2">
      <c r="A4" s="192" t="s">
        <v>52</v>
      </c>
      <c r="B4" s="362" t="s">
        <v>50</v>
      </c>
      <c r="C4" s="362"/>
      <c r="D4" s="362" t="s">
        <v>51</v>
      </c>
      <c r="E4" s="362"/>
      <c r="F4" s="363" t="s">
        <v>44</v>
      </c>
      <c r="G4" s="363"/>
      <c r="H4" s="363"/>
      <c r="I4" s="363"/>
      <c r="J4" s="363"/>
      <c r="K4" s="67" t="s">
        <v>35</v>
      </c>
    </row>
    <row r="5" spans="1:11" ht="12.75" customHeight="1" x14ac:dyDescent="0.2">
      <c r="A5" s="191" t="s">
        <v>58</v>
      </c>
      <c r="B5" s="343"/>
      <c r="C5" s="344"/>
      <c r="D5" s="343"/>
      <c r="E5" s="344"/>
      <c r="F5" s="349" t="s">
        <v>55</v>
      </c>
      <c r="G5" s="350"/>
      <c r="H5" s="350"/>
      <c r="I5" s="350"/>
      <c r="J5" s="351"/>
      <c r="K5" s="357">
        <v>4100</v>
      </c>
    </row>
    <row r="6" spans="1:11" x14ac:dyDescent="0.2">
      <c r="A6" s="345"/>
      <c r="B6" s="345"/>
      <c r="C6" s="346"/>
      <c r="D6" s="345"/>
      <c r="E6" s="346"/>
      <c r="F6" s="352"/>
      <c r="G6" s="353"/>
      <c r="H6" s="353"/>
      <c r="I6" s="353"/>
      <c r="J6" s="354"/>
      <c r="K6" s="358"/>
    </row>
    <row r="7" spans="1:11" x14ac:dyDescent="0.2">
      <c r="A7" s="345"/>
      <c r="B7" s="345"/>
      <c r="C7" s="346"/>
      <c r="D7" s="345"/>
      <c r="E7" s="346"/>
      <c r="F7" s="352"/>
      <c r="G7" s="353"/>
      <c r="H7" s="353"/>
      <c r="I7" s="353"/>
      <c r="J7" s="354"/>
      <c r="K7" s="358"/>
    </row>
    <row r="8" spans="1:11" x14ac:dyDescent="0.2">
      <c r="A8" s="345"/>
      <c r="B8" s="345"/>
      <c r="C8" s="346"/>
      <c r="D8" s="345"/>
      <c r="E8" s="346"/>
      <c r="F8" s="352"/>
      <c r="G8" s="353"/>
      <c r="H8" s="353"/>
      <c r="I8" s="353"/>
      <c r="J8" s="354"/>
      <c r="K8" s="358"/>
    </row>
    <row r="9" spans="1:11" x14ac:dyDescent="0.2">
      <c r="A9" s="345"/>
      <c r="B9" s="345"/>
      <c r="C9" s="346"/>
      <c r="D9" s="345"/>
      <c r="E9" s="346"/>
      <c r="F9" s="352"/>
      <c r="G9" s="353"/>
      <c r="H9" s="353"/>
      <c r="I9" s="353"/>
      <c r="J9" s="354"/>
      <c r="K9" s="358"/>
    </row>
    <row r="10" spans="1:11" x14ac:dyDescent="0.2">
      <c r="A10" s="345"/>
      <c r="B10" s="345"/>
      <c r="C10" s="346"/>
      <c r="D10" s="345"/>
      <c r="E10" s="346"/>
      <c r="F10" s="352"/>
      <c r="G10" s="353"/>
      <c r="H10" s="353"/>
      <c r="I10" s="353"/>
      <c r="J10" s="354"/>
      <c r="K10" s="358"/>
    </row>
    <row r="11" spans="1:11" x14ac:dyDescent="0.2">
      <c r="A11" s="347"/>
      <c r="B11" s="347"/>
      <c r="C11" s="348"/>
      <c r="D11" s="347"/>
      <c r="E11" s="348"/>
      <c r="F11" s="355"/>
      <c r="G11" s="312"/>
      <c r="H11" s="312"/>
      <c r="I11" s="312"/>
      <c r="J11" s="356"/>
      <c r="K11" s="359"/>
    </row>
    <row r="12" spans="1:11" ht="12.75" customHeight="1" x14ac:dyDescent="0.2">
      <c r="A12" s="191" t="s">
        <v>64</v>
      </c>
      <c r="B12" s="343"/>
      <c r="C12" s="344"/>
      <c r="D12" s="343"/>
      <c r="E12" s="344"/>
      <c r="F12" s="349" t="s">
        <v>53</v>
      </c>
      <c r="G12" s="350"/>
      <c r="H12" s="350"/>
      <c r="I12" s="350"/>
      <c r="J12" s="351"/>
      <c r="K12" s="357">
        <v>3900</v>
      </c>
    </row>
    <row r="13" spans="1:11" x14ac:dyDescent="0.2">
      <c r="A13" s="345"/>
      <c r="B13" s="345"/>
      <c r="C13" s="346"/>
      <c r="D13" s="345"/>
      <c r="E13" s="346"/>
      <c r="F13" s="352"/>
      <c r="G13" s="353"/>
      <c r="H13" s="353"/>
      <c r="I13" s="353"/>
      <c r="J13" s="354"/>
      <c r="K13" s="358"/>
    </row>
    <row r="14" spans="1:11" x14ac:dyDescent="0.2">
      <c r="A14" s="345"/>
      <c r="B14" s="345"/>
      <c r="C14" s="346"/>
      <c r="D14" s="345"/>
      <c r="E14" s="346"/>
      <c r="F14" s="352"/>
      <c r="G14" s="353"/>
      <c r="H14" s="353"/>
      <c r="I14" s="353"/>
      <c r="J14" s="354"/>
      <c r="K14" s="358"/>
    </row>
    <row r="15" spans="1:11" x14ac:dyDescent="0.2">
      <c r="A15" s="345"/>
      <c r="B15" s="345"/>
      <c r="C15" s="346"/>
      <c r="D15" s="345"/>
      <c r="E15" s="346"/>
      <c r="F15" s="352"/>
      <c r="G15" s="353"/>
      <c r="H15" s="353"/>
      <c r="I15" s="353"/>
      <c r="J15" s="354"/>
      <c r="K15" s="358"/>
    </row>
    <row r="16" spans="1:11" x14ac:dyDescent="0.2">
      <c r="A16" s="345"/>
      <c r="B16" s="345"/>
      <c r="C16" s="346"/>
      <c r="D16" s="345"/>
      <c r="E16" s="346"/>
      <c r="F16" s="352"/>
      <c r="G16" s="353"/>
      <c r="H16" s="353"/>
      <c r="I16" s="353"/>
      <c r="J16" s="354"/>
      <c r="K16" s="358"/>
    </row>
    <row r="17" spans="1:11" x14ac:dyDescent="0.2">
      <c r="A17" s="345"/>
      <c r="B17" s="345"/>
      <c r="C17" s="346"/>
      <c r="D17" s="345"/>
      <c r="E17" s="346"/>
      <c r="F17" s="352"/>
      <c r="G17" s="353"/>
      <c r="H17" s="353"/>
      <c r="I17" s="353"/>
      <c r="J17" s="354"/>
      <c r="K17" s="358"/>
    </row>
    <row r="18" spans="1:11" x14ac:dyDescent="0.2">
      <c r="A18" s="347"/>
      <c r="B18" s="347"/>
      <c r="C18" s="348"/>
      <c r="D18" s="347"/>
      <c r="E18" s="348"/>
      <c r="F18" s="355"/>
      <c r="G18" s="312"/>
      <c r="H18" s="312"/>
      <c r="I18" s="312"/>
      <c r="J18" s="356"/>
      <c r="K18" s="359"/>
    </row>
    <row r="19" spans="1:11" ht="12.75" customHeight="1" x14ac:dyDescent="0.2">
      <c r="A19" s="191" t="s">
        <v>65</v>
      </c>
      <c r="B19" s="343"/>
      <c r="C19" s="344"/>
      <c r="D19" s="343"/>
      <c r="E19" s="344"/>
      <c r="F19" s="349" t="s">
        <v>54</v>
      </c>
      <c r="G19" s="350"/>
      <c r="H19" s="350"/>
      <c r="I19" s="350"/>
      <c r="J19" s="351"/>
      <c r="K19" s="357">
        <v>3500</v>
      </c>
    </row>
    <row r="20" spans="1:11" x14ac:dyDescent="0.2">
      <c r="A20" s="345"/>
      <c r="B20" s="345"/>
      <c r="C20" s="346"/>
      <c r="D20" s="345"/>
      <c r="E20" s="346"/>
      <c r="F20" s="352"/>
      <c r="G20" s="353"/>
      <c r="H20" s="353"/>
      <c r="I20" s="353"/>
      <c r="J20" s="354"/>
      <c r="K20" s="358"/>
    </row>
    <row r="21" spans="1:11" x14ac:dyDescent="0.2">
      <c r="A21" s="345"/>
      <c r="B21" s="345"/>
      <c r="C21" s="346"/>
      <c r="D21" s="345"/>
      <c r="E21" s="346"/>
      <c r="F21" s="352"/>
      <c r="G21" s="353"/>
      <c r="H21" s="353"/>
      <c r="I21" s="353"/>
      <c r="J21" s="354"/>
      <c r="K21" s="358"/>
    </row>
    <row r="22" spans="1:11" x14ac:dyDescent="0.2">
      <c r="A22" s="345"/>
      <c r="B22" s="345"/>
      <c r="C22" s="346"/>
      <c r="D22" s="345"/>
      <c r="E22" s="346"/>
      <c r="F22" s="352"/>
      <c r="G22" s="353"/>
      <c r="H22" s="353"/>
      <c r="I22" s="353"/>
      <c r="J22" s="354"/>
      <c r="K22" s="358"/>
    </row>
    <row r="23" spans="1:11" x14ac:dyDescent="0.2">
      <c r="A23" s="345"/>
      <c r="B23" s="345"/>
      <c r="C23" s="346"/>
      <c r="D23" s="345"/>
      <c r="E23" s="346"/>
      <c r="F23" s="352"/>
      <c r="G23" s="353"/>
      <c r="H23" s="353"/>
      <c r="I23" s="353"/>
      <c r="J23" s="354"/>
      <c r="K23" s="358"/>
    </row>
    <row r="24" spans="1:11" x14ac:dyDescent="0.2">
      <c r="A24" s="345"/>
      <c r="B24" s="345"/>
      <c r="C24" s="346"/>
      <c r="D24" s="345"/>
      <c r="E24" s="346"/>
      <c r="F24" s="352"/>
      <c r="G24" s="353"/>
      <c r="H24" s="353"/>
      <c r="I24" s="353"/>
      <c r="J24" s="354"/>
      <c r="K24" s="358"/>
    </row>
    <row r="25" spans="1:11" x14ac:dyDescent="0.2">
      <c r="A25" s="347"/>
      <c r="B25" s="347"/>
      <c r="C25" s="348"/>
      <c r="D25" s="347"/>
      <c r="E25" s="348"/>
      <c r="F25" s="355"/>
      <c r="G25" s="312"/>
      <c r="H25" s="312"/>
      <c r="I25" s="312"/>
      <c r="J25" s="356"/>
      <c r="K25" s="359"/>
    </row>
    <row r="26" spans="1:11" ht="12.75" customHeight="1" x14ac:dyDescent="0.2">
      <c r="A26" s="191" t="s">
        <v>66</v>
      </c>
      <c r="B26" s="343"/>
      <c r="C26" s="344"/>
      <c r="D26" s="343"/>
      <c r="E26" s="344"/>
      <c r="F26" s="349" t="s">
        <v>59</v>
      </c>
      <c r="G26" s="350"/>
      <c r="H26" s="350"/>
      <c r="I26" s="350"/>
      <c r="J26" s="351"/>
      <c r="K26" s="357">
        <v>3500</v>
      </c>
    </row>
    <row r="27" spans="1:11" x14ac:dyDescent="0.2">
      <c r="A27" s="345"/>
      <c r="B27" s="345"/>
      <c r="C27" s="346"/>
      <c r="D27" s="345"/>
      <c r="E27" s="346"/>
      <c r="F27" s="352"/>
      <c r="G27" s="353"/>
      <c r="H27" s="353"/>
      <c r="I27" s="353"/>
      <c r="J27" s="354"/>
      <c r="K27" s="358"/>
    </row>
    <row r="28" spans="1:11" x14ac:dyDescent="0.2">
      <c r="A28" s="345"/>
      <c r="B28" s="345"/>
      <c r="C28" s="346"/>
      <c r="D28" s="345"/>
      <c r="E28" s="346"/>
      <c r="F28" s="352"/>
      <c r="G28" s="353"/>
      <c r="H28" s="353"/>
      <c r="I28" s="353"/>
      <c r="J28" s="354"/>
      <c r="K28" s="358"/>
    </row>
    <row r="29" spans="1:11" x14ac:dyDescent="0.2">
      <c r="A29" s="345"/>
      <c r="B29" s="345"/>
      <c r="C29" s="346"/>
      <c r="D29" s="345"/>
      <c r="E29" s="346"/>
      <c r="F29" s="352"/>
      <c r="G29" s="353"/>
      <c r="H29" s="353"/>
      <c r="I29" s="353"/>
      <c r="J29" s="354"/>
      <c r="K29" s="358"/>
    </row>
    <row r="30" spans="1:11" x14ac:dyDescent="0.2">
      <c r="A30" s="345"/>
      <c r="B30" s="345"/>
      <c r="C30" s="346"/>
      <c r="D30" s="345"/>
      <c r="E30" s="346"/>
      <c r="F30" s="352"/>
      <c r="G30" s="353"/>
      <c r="H30" s="353"/>
      <c r="I30" s="353"/>
      <c r="J30" s="354"/>
      <c r="K30" s="358"/>
    </row>
    <row r="31" spans="1:11" x14ac:dyDescent="0.2">
      <c r="A31" s="345"/>
      <c r="B31" s="345"/>
      <c r="C31" s="346"/>
      <c r="D31" s="345"/>
      <c r="E31" s="346"/>
      <c r="F31" s="352"/>
      <c r="G31" s="353"/>
      <c r="H31" s="353"/>
      <c r="I31" s="353"/>
      <c r="J31" s="354"/>
      <c r="K31" s="358"/>
    </row>
    <row r="32" spans="1:11" x14ac:dyDescent="0.2">
      <c r="A32" s="347"/>
      <c r="B32" s="347"/>
      <c r="C32" s="348"/>
      <c r="D32" s="347"/>
      <c r="E32" s="348"/>
      <c r="F32" s="355"/>
      <c r="G32" s="312"/>
      <c r="H32" s="312"/>
      <c r="I32" s="312"/>
      <c r="J32" s="356"/>
      <c r="K32" s="359"/>
    </row>
    <row r="33" spans="1:11" ht="12.75" customHeight="1" x14ac:dyDescent="0.2">
      <c r="A33" s="191" t="s">
        <v>67</v>
      </c>
      <c r="B33" s="343"/>
      <c r="C33" s="344"/>
      <c r="D33" s="343"/>
      <c r="E33" s="344"/>
      <c r="F33" s="349" t="s">
        <v>60</v>
      </c>
      <c r="G33" s="350"/>
      <c r="H33" s="350"/>
      <c r="I33" s="350"/>
      <c r="J33" s="351"/>
      <c r="K33" s="357">
        <v>3500</v>
      </c>
    </row>
    <row r="34" spans="1:11" x14ac:dyDescent="0.2">
      <c r="A34" s="345"/>
      <c r="B34" s="345"/>
      <c r="C34" s="346"/>
      <c r="D34" s="345"/>
      <c r="E34" s="346"/>
      <c r="F34" s="352"/>
      <c r="G34" s="353"/>
      <c r="H34" s="353"/>
      <c r="I34" s="353"/>
      <c r="J34" s="354"/>
      <c r="K34" s="358"/>
    </row>
    <row r="35" spans="1:11" x14ac:dyDescent="0.2">
      <c r="A35" s="345"/>
      <c r="B35" s="345"/>
      <c r="C35" s="346"/>
      <c r="D35" s="345"/>
      <c r="E35" s="346"/>
      <c r="F35" s="352"/>
      <c r="G35" s="353"/>
      <c r="H35" s="353"/>
      <c r="I35" s="353"/>
      <c r="J35" s="354"/>
      <c r="K35" s="358"/>
    </row>
    <row r="36" spans="1:11" x14ac:dyDescent="0.2">
      <c r="A36" s="345"/>
      <c r="B36" s="345"/>
      <c r="C36" s="346"/>
      <c r="D36" s="345"/>
      <c r="E36" s="346"/>
      <c r="F36" s="352"/>
      <c r="G36" s="353"/>
      <c r="H36" s="353"/>
      <c r="I36" s="353"/>
      <c r="J36" s="354"/>
      <c r="K36" s="358"/>
    </row>
    <row r="37" spans="1:11" x14ac:dyDescent="0.2">
      <c r="A37" s="345"/>
      <c r="B37" s="345"/>
      <c r="C37" s="346"/>
      <c r="D37" s="345"/>
      <c r="E37" s="346"/>
      <c r="F37" s="352"/>
      <c r="G37" s="353"/>
      <c r="H37" s="353"/>
      <c r="I37" s="353"/>
      <c r="J37" s="354"/>
      <c r="K37" s="358"/>
    </row>
    <row r="38" spans="1:11" x14ac:dyDescent="0.2">
      <c r="A38" s="345"/>
      <c r="B38" s="345"/>
      <c r="C38" s="346"/>
      <c r="D38" s="345"/>
      <c r="E38" s="346"/>
      <c r="F38" s="352"/>
      <c r="G38" s="353"/>
      <c r="H38" s="353"/>
      <c r="I38" s="353"/>
      <c r="J38" s="354"/>
      <c r="K38" s="358"/>
    </row>
    <row r="39" spans="1:11" x14ac:dyDescent="0.2">
      <c r="A39" s="347"/>
      <c r="B39" s="347"/>
      <c r="C39" s="348"/>
      <c r="D39" s="347"/>
      <c r="E39" s="348"/>
      <c r="F39" s="355"/>
      <c r="G39" s="312"/>
      <c r="H39" s="312"/>
      <c r="I39" s="312"/>
      <c r="J39" s="356"/>
      <c r="K39" s="359"/>
    </row>
    <row r="40" spans="1:11" ht="12.75" customHeight="1" x14ac:dyDescent="0.2">
      <c r="A40" s="191" t="s">
        <v>68</v>
      </c>
      <c r="B40" s="343"/>
      <c r="C40" s="344"/>
      <c r="D40" s="343"/>
      <c r="E40" s="344"/>
      <c r="F40" s="349" t="s">
        <v>61</v>
      </c>
      <c r="G40" s="350"/>
      <c r="H40" s="350"/>
      <c r="I40" s="350"/>
      <c r="J40" s="351"/>
      <c r="K40" s="357">
        <v>3500</v>
      </c>
    </row>
    <row r="41" spans="1:11" x14ac:dyDescent="0.2">
      <c r="A41" s="345"/>
      <c r="B41" s="345"/>
      <c r="C41" s="346"/>
      <c r="D41" s="345"/>
      <c r="E41" s="346"/>
      <c r="F41" s="352"/>
      <c r="G41" s="353"/>
      <c r="H41" s="353"/>
      <c r="I41" s="353"/>
      <c r="J41" s="354"/>
      <c r="K41" s="358"/>
    </row>
    <row r="42" spans="1:11" x14ac:dyDescent="0.2">
      <c r="A42" s="345"/>
      <c r="B42" s="345"/>
      <c r="C42" s="346"/>
      <c r="D42" s="345"/>
      <c r="E42" s="346"/>
      <c r="F42" s="352"/>
      <c r="G42" s="353"/>
      <c r="H42" s="353"/>
      <c r="I42" s="353"/>
      <c r="J42" s="354"/>
      <c r="K42" s="358"/>
    </row>
    <row r="43" spans="1:11" x14ac:dyDescent="0.2">
      <c r="A43" s="345"/>
      <c r="B43" s="345"/>
      <c r="C43" s="346"/>
      <c r="D43" s="345"/>
      <c r="E43" s="346"/>
      <c r="F43" s="352"/>
      <c r="G43" s="353"/>
      <c r="H43" s="353"/>
      <c r="I43" s="353"/>
      <c r="J43" s="354"/>
      <c r="K43" s="358"/>
    </row>
    <row r="44" spans="1:11" x14ac:dyDescent="0.2">
      <c r="A44" s="345"/>
      <c r="B44" s="345"/>
      <c r="C44" s="346"/>
      <c r="D44" s="345"/>
      <c r="E44" s="346"/>
      <c r="F44" s="352"/>
      <c r="G44" s="353"/>
      <c r="H44" s="353"/>
      <c r="I44" s="353"/>
      <c r="J44" s="354"/>
      <c r="K44" s="358"/>
    </row>
    <row r="45" spans="1:11" x14ac:dyDescent="0.2">
      <c r="A45" s="345"/>
      <c r="B45" s="345"/>
      <c r="C45" s="346"/>
      <c r="D45" s="345"/>
      <c r="E45" s="346"/>
      <c r="F45" s="352"/>
      <c r="G45" s="353"/>
      <c r="H45" s="353"/>
      <c r="I45" s="353"/>
      <c r="J45" s="354"/>
      <c r="K45" s="358"/>
    </row>
    <row r="46" spans="1:11" x14ac:dyDescent="0.2">
      <c r="A46" s="347"/>
      <c r="B46" s="347"/>
      <c r="C46" s="348"/>
      <c r="D46" s="347"/>
      <c r="E46" s="348"/>
      <c r="F46" s="355"/>
      <c r="G46" s="312"/>
      <c r="H46" s="312"/>
      <c r="I46" s="312"/>
      <c r="J46" s="356"/>
      <c r="K46" s="359"/>
    </row>
    <row r="47" spans="1:11" ht="12.75" customHeight="1" x14ac:dyDescent="0.2">
      <c r="A47" s="191" t="s">
        <v>69</v>
      </c>
      <c r="B47" s="343"/>
      <c r="C47" s="344"/>
      <c r="D47" s="343"/>
      <c r="E47" s="344"/>
      <c r="F47" s="349" t="s">
        <v>62</v>
      </c>
      <c r="G47" s="350"/>
      <c r="H47" s="350"/>
      <c r="I47" s="350"/>
      <c r="J47" s="351"/>
      <c r="K47" s="357">
        <v>3500</v>
      </c>
    </row>
    <row r="48" spans="1:11" x14ac:dyDescent="0.2">
      <c r="A48" s="345"/>
      <c r="B48" s="345"/>
      <c r="C48" s="346"/>
      <c r="D48" s="345"/>
      <c r="E48" s="346"/>
      <c r="F48" s="352"/>
      <c r="G48" s="353"/>
      <c r="H48" s="353"/>
      <c r="I48" s="353"/>
      <c r="J48" s="354"/>
      <c r="K48" s="358"/>
    </row>
    <row r="49" spans="1:11" x14ac:dyDescent="0.2">
      <c r="A49" s="345"/>
      <c r="B49" s="345"/>
      <c r="C49" s="346"/>
      <c r="D49" s="345"/>
      <c r="E49" s="346"/>
      <c r="F49" s="352"/>
      <c r="G49" s="353"/>
      <c r="H49" s="353"/>
      <c r="I49" s="353"/>
      <c r="J49" s="354"/>
      <c r="K49" s="358"/>
    </row>
    <row r="50" spans="1:11" x14ac:dyDescent="0.2">
      <c r="A50" s="345"/>
      <c r="B50" s="345"/>
      <c r="C50" s="346"/>
      <c r="D50" s="345"/>
      <c r="E50" s="346"/>
      <c r="F50" s="352"/>
      <c r="G50" s="353"/>
      <c r="H50" s="353"/>
      <c r="I50" s="353"/>
      <c r="J50" s="354"/>
      <c r="K50" s="358"/>
    </row>
    <row r="51" spans="1:11" x14ac:dyDescent="0.2">
      <c r="A51" s="345"/>
      <c r="B51" s="345"/>
      <c r="C51" s="346"/>
      <c r="D51" s="345"/>
      <c r="E51" s="346"/>
      <c r="F51" s="352"/>
      <c r="G51" s="353"/>
      <c r="H51" s="353"/>
      <c r="I51" s="353"/>
      <c r="J51" s="354"/>
      <c r="K51" s="358"/>
    </row>
    <row r="52" spans="1:11" x14ac:dyDescent="0.2">
      <c r="A52" s="345"/>
      <c r="B52" s="345"/>
      <c r="C52" s="346"/>
      <c r="D52" s="345"/>
      <c r="E52" s="346"/>
      <c r="F52" s="352"/>
      <c r="G52" s="353"/>
      <c r="H52" s="353"/>
      <c r="I52" s="353"/>
      <c r="J52" s="354"/>
      <c r="K52" s="358"/>
    </row>
    <row r="53" spans="1:11" x14ac:dyDescent="0.2">
      <c r="A53" s="347"/>
      <c r="B53" s="347"/>
      <c r="C53" s="348"/>
      <c r="D53" s="347"/>
      <c r="E53" s="348"/>
      <c r="F53" s="355"/>
      <c r="G53" s="312"/>
      <c r="H53" s="312"/>
      <c r="I53" s="312"/>
      <c r="J53" s="356"/>
      <c r="K53" s="359"/>
    </row>
  </sheetData>
  <mergeCells count="40">
    <mergeCell ref="A2:K2"/>
    <mergeCell ref="A3:K3"/>
    <mergeCell ref="B4:C4"/>
    <mergeCell ref="D4:E4"/>
    <mergeCell ref="F4:J4"/>
    <mergeCell ref="B5:C11"/>
    <mergeCell ref="D5:E11"/>
    <mergeCell ref="F5:J11"/>
    <mergeCell ref="K5:K11"/>
    <mergeCell ref="A6:A11"/>
    <mergeCell ref="B12:C18"/>
    <mergeCell ref="D12:E18"/>
    <mergeCell ref="F12:J18"/>
    <mergeCell ref="K12:K18"/>
    <mergeCell ref="A13:A18"/>
    <mergeCell ref="B19:C25"/>
    <mergeCell ref="D19:E25"/>
    <mergeCell ref="F19:J25"/>
    <mergeCell ref="K19:K25"/>
    <mergeCell ref="A20:A25"/>
    <mergeCell ref="B26:C32"/>
    <mergeCell ref="D26:E32"/>
    <mergeCell ref="F26:J32"/>
    <mergeCell ref="K26:K32"/>
    <mergeCell ref="A27:A32"/>
    <mergeCell ref="B33:C39"/>
    <mergeCell ref="D33:E39"/>
    <mergeCell ref="F33:J39"/>
    <mergeCell ref="K33:K39"/>
    <mergeCell ref="A34:A39"/>
    <mergeCell ref="B40:C46"/>
    <mergeCell ref="D40:E46"/>
    <mergeCell ref="F40:J46"/>
    <mergeCell ref="K40:K46"/>
    <mergeCell ref="A41:A46"/>
    <mergeCell ref="B47:C53"/>
    <mergeCell ref="D47:E53"/>
    <mergeCell ref="F47:J53"/>
    <mergeCell ref="K47:K53"/>
    <mergeCell ref="A48:A53"/>
  </mergeCells>
  <phoneticPr fontId="5" type="noConversion"/>
  <printOptions horizontalCentered="1"/>
  <pageMargins left="0.11811023622047245" right="0.11811023622047245" top="0.76041666666666663" bottom="8.3333333333333329E-2" header="0.31496062992125984" footer="0.31496062992125984"/>
  <pageSetup paperSize="9" scale="92" fitToHeight="0" orientation="portrait" r:id="rId1"/>
  <headerFooter>
    <oddHeader>&amp;L&amp;G&amp;R&amp;"+,полужирный"&amp;9г. Москва, г. Зеленоград, Георгиевский проспект д.5 
Тел:(495)739-02-66, E-mail: info@adelgroup.ru
www.adelgroup.ru</oddHeader>
  </headerFooter>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2:H123"/>
  <sheetViews>
    <sheetView view="pageLayout" zoomScale="90" zoomScaleNormal="100" zoomScalePageLayoutView="90" workbookViewId="0">
      <selection activeCell="A2" sqref="A2:H2"/>
    </sheetView>
  </sheetViews>
  <sheetFormatPr defaultColWidth="15.7109375" defaultRowHeight="14.25" x14ac:dyDescent="0.2"/>
  <cols>
    <col min="1" max="1" width="31" style="65" customWidth="1"/>
    <col min="2" max="2" width="9.85546875" style="29" customWidth="1"/>
    <col min="3" max="3" width="14.140625" style="29" customWidth="1"/>
    <col min="4" max="4" width="15" style="29" customWidth="1"/>
    <col min="5" max="5" width="9.7109375" style="29" customWidth="1"/>
    <col min="6" max="6" width="4.85546875" style="29" customWidth="1"/>
    <col min="7" max="7" width="6.5703125" style="29" customWidth="1"/>
    <col min="8" max="8" width="10.5703125" style="66" customWidth="1"/>
    <col min="9" max="238" width="9.140625" style="29" customWidth="1"/>
    <col min="239" max="239" width="17.28515625" style="29" customWidth="1"/>
    <col min="240" max="240" width="10.42578125" style="29" customWidth="1"/>
    <col min="241" max="241" width="10.85546875" style="29" customWidth="1"/>
    <col min="242" max="242" width="13.28515625" style="29" customWidth="1"/>
    <col min="243" max="16384" width="15.7109375" style="29"/>
  </cols>
  <sheetData>
    <row r="2" spans="1:8" ht="15.75" x14ac:dyDescent="0.2">
      <c r="A2" s="379" t="s">
        <v>106</v>
      </c>
      <c r="B2" s="379"/>
      <c r="C2" s="379"/>
      <c r="D2" s="379"/>
      <c r="E2" s="379"/>
      <c r="F2" s="379"/>
      <c r="G2" s="379"/>
      <c r="H2" s="379"/>
    </row>
    <row r="3" spans="1:8" ht="14.25" customHeight="1" x14ac:dyDescent="0.2">
      <c r="A3" s="380" t="s">
        <v>107</v>
      </c>
      <c r="B3" s="380"/>
      <c r="C3" s="380"/>
      <c r="D3" s="380"/>
      <c r="E3" s="380"/>
      <c r="F3" s="380"/>
      <c r="G3" s="380"/>
      <c r="H3" s="380"/>
    </row>
    <row r="5" spans="1:8" ht="14.25" customHeight="1" x14ac:dyDescent="0.2">
      <c r="A5" s="381"/>
      <c r="B5" s="381"/>
      <c r="C5" s="382" t="s">
        <v>108</v>
      </c>
      <c r="D5" s="382"/>
      <c r="E5" s="382"/>
      <c r="F5" s="382"/>
      <c r="G5" s="382"/>
      <c r="H5" s="382"/>
    </row>
    <row r="6" spans="1:8" x14ac:dyDescent="0.2">
      <c r="A6" s="381"/>
      <c r="B6" s="381"/>
      <c r="C6" s="382"/>
      <c r="D6" s="382"/>
      <c r="E6" s="382"/>
      <c r="F6" s="382"/>
      <c r="G6" s="382"/>
      <c r="H6" s="382"/>
    </row>
    <row r="7" spans="1:8" x14ac:dyDescent="0.2">
      <c r="A7" s="381"/>
      <c r="B7" s="381"/>
      <c r="C7" s="382"/>
      <c r="D7" s="382"/>
      <c r="E7" s="382"/>
      <c r="F7" s="382"/>
      <c r="G7" s="382"/>
      <c r="H7" s="382"/>
    </row>
    <row r="8" spans="1:8" x14ac:dyDescent="0.2">
      <c r="A8" s="381"/>
      <c r="B8" s="381"/>
      <c r="C8" s="382"/>
      <c r="D8" s="382"/>
      <c r="E8" s="382"/>
      <c r="F8" s="382"/>
      <c r="G8" s="382"/>
      <c r="H8" s="382"/>
    </row>
    <row r="9" spans="1:8" x14ac:dyDescent="0.2">
      <c r="A9" s="381"/>
      <c r="B9" s="381"/>
      <c r="C9" s="382"/>
      <c r="D9" s="382"/>
      <c r="E9" s="382"/>
      <c r="F9" s="382"/>
      <c r="G9" s="382"/>
      <c r="H9" s="382"/>
    </row>
    <row r="10" spans="1:8" x14ac:dyDescent="0.2">
      <c r="A10" s="381"/>
      <c r="B10" s="381"/>
      <c r="C10" s="382"/>
      <c r="D10" s="382"/>
      <c r="E10" s="382"/>
      <c r="F10" s="382"/>
      <c r="G10" s="382"/>
      <c r="H10" s="382"/>
    </row>
    <row r="11" spans="1:8" x14ac:dyDescent="0.2">
      <c r="A11" s="381"/>
      <c r="B11" s="381"/>
      <c r="C11" s="382"/>
      <c r="D11" s="382"/>
      <c r="E11" s="382"/>
      <c r="F11" s="382"/>
      <c r="G11" s="382"/>
      <c r="H11" s="382"/>
    </row>
    <row r="12" spans="1:8" x14ac:dyDescent="0.2">
      <c r="A12" s="381"/>
      <c r="B12" s="381"/>
      <c r="C12" s="382"/>
      <c r="D12" s="382"/>
      <c r="E12" s="382"/>
      <c r="F12" s="382"/>
      <c r="G12" s="382"/>
      <c r="H12" s="382"/>
    </row>
    <row r="13" spans="1:8" x14ac:dyDescent="0.2">
      <c r="A13" s="381"/>
      <c r="B13" s="381"/>
      <c r="C13" s="382"/>
      <c r="D13" s="382"/>
      <c r="E13" s="382"/>
      <c r="F13" s="382"/>
      <c r="G13" s="382"/>
      <c r="H13" s="382"/>
    </row>
    <row r="14" spans="1:8" x14ac:dyDescent="0.2">
      <c r="A14" s="381"/>
      <c r="B14" s="381"/>
      <c r="C14" s="382"/>
      <c r="D14" s="382"/>
      <c r="E14" s="382"/>
      <c r="F14" s="382"/>
      <c r="G14" s="382"/>
      <c r="H14" s="382"/>
    </row>
    <row r="15" spans="1:8" x14ac:dyDescent="0.2">
      <c r="A15" s="381"/>
      <c r="B15" s="381"/>
      <c r="C15" s="382"/>
      <c r="D15" s="382"/>
      <c r="E15" s="382"/>
      <c r="F15" s="382"/>
      <c r="G15" s="382"/>
      <c r="H15" s="382"/>
    </row>
    <row r="16" spans="1:8" x14ac:dyDescent="0.2">
      <c r="A16" s="382" t="s">
        <v>109</v>
      </c>
      <c r="B16" s="382"/>
      <c r="C16" s="382"/>
      <c r="D16" s="382"/>
      <c r="E16" s="382"/>
      <c r="F16" s="382"/>
      <c r="G16" s="382"/>
      <c r="H16" s="382"/>
    </row>
    <row r="17" spans="1:8" x14ac:dyDescent="0.2">
      <c r="A17" s="382"/>
      <c r="B17" s="382"/>
      <c r="C17" s="382"/>
      <c r="D17" s="382"/>
      <c r="E17" s="382"/>
      <c r="F17" s="382"/>
      <c r="G17" s="382"/>
      <c r="H17" s="382"/>
    </row>
    <row r="18" spans="1:8" x14ac:dyDescent="0.2">
      <c r="A18" s="382"/>
      <c r="B18" s="382"/>
      <c r="C18" s="382"/>
      <c r="D18" s="382"/>
      <c r="E18" s="382"/>
      <c r="F18" s="382"/>
      <c r="G18" s="382"/>
      <c r="H18" s="382"/>
    </row>
    <row r="19" spans="1:8" x14ac:dyDescent="0.2">
      <c r="A19" s="30"/>
      <c r="B19" s="31"/>
      <c r="C19" s="31"/>
      <c r="D19" s="31"/>
      <c r="E19" s="31"/>
      <c r="F19" s="31"/>
      <c r="G19" s="31"/>
      <c r="H19" s="32"/>
    </row>
    <row r="20" spans="1:8" ht="15.75" customHeight="1" x14ac:dyDescent="0.2">
      <c r="A20" s="364" t="s">
        <v>261</v>
      </c>
      <c r="B20" s="364"/>
      <c r="C20" s="364"/>
      <c r="D20" s="364"/>
      <c r="E20" s="364"/>
      <c r="F20" s="364"/>
      <c r="G20" s="374" t="s">
        <v>119</v>
      </c>
      <c r="H20" s="374"/>
    </row>
    <row r="21" spans="1:8" x14ac:dyDescent="0.2">
      <c r="A21" s="365" t="s">
        <v>262</v>
      </c>
      <c r="B21" s="366"/>
      <c r="C21" s="366"/>
      <c r="D21" s="366"/>
      <c r="E21" s="366"/>
      <c r="F21" s="367"/>
      <c r="G21" s="377">
        <v>600</v>
      </c>
      <c r="H21" s="378"/>
    </row>
    <row r="22" spans="1:8" x14ac:dyDescent="0.2">
      <c r="A22" s="365" t="s">
        <v>263</v>
      </c>
      <c r="B22" s="366"/>
      <c r="C22" s="366"/>
      <c r="D22" s="366"/>
      <c r="E22" s="366"/>
      <c r="F22" s="367"/>
      <c r="G22" s="377">
        <v>1400</v>
      </c>
      <c r="H22" s="378"/>
    </row>
    <row r="23" spans="1:8" x14ac:dyDescent="0.2">
      <c r="A23" s="365" t="s">
        <v>264</v>
      </c>
      <c r="B23" s="366"/>
      <c r="C23" s="366"/>
      <c r="D23" s="366"/>
      <c r="E23" s="366"/>
      <c r="F23" s="367"/>
      <c r="G23" s="377">
        <v>3700</v>
      </c>
      <c r="H23" s="378"/>
    </row>
    <row r="24" spans="1:8" x14ac:dyDescent="0.2">
      <c r="A24" s="365" t="s">
        <v>265</v>
      </c>
      <c r="B24" s="366"/>
      <c r="C24" s="366"/>
      <c r="D24" s="366"/>
      <c r="E24" s="366"/>
      <c r="F24" s="367"/>
      <c r="G24" s="377">
        <v>5500</v>
      </c>
      <c r="H24" s="378"/>
    </row>
    <row r="25" spans="1:8" ht="12" customHeight="1" x14ac:dyDescent="0.2">
      <c r="A25" s="33"/>
      <c r="B25" s="34"/>
      <c r="C25" s="34"/>
      <c r="D25" s="34"/>
      <c r="E25" s="35"/>
      <c r="F25" s="34"/>
      <c r="G25" s="95"/>
      <c r="H25" s="96"/>
    </row>
    <row r="26" spans="1:8" x14ac:dyDescent="0.2">
      <c r="A26" s="364" t="s">
        <v>266</v>
      </c>
      <c r="B26" s="364"/>
      <c r="C26" s="364"/>
      <c r="D26" s="364"/>
      <c r="E26" s="364"/>
      <c r="F26" s="364"/>
      <c r="G26" s="374"/>
      <c r="H26" s="374"/>
    </row>
    <row r="27" spans="1:8" x14ac:dyDescent="0.2">
      <c r="A27" s="365" t="s">
        <v>267</v>
      </c>
      <c r="B27" s="366"/>
      <c r="C27" s="366"/>
      <c r="D27" s="366"/>
      <c r="E27" s="366"/>
      <c r="F27" s="367"/>
      <c r="G27" s="375">
        <v>5700</v>
      </c>
      <c r="H27" s="376"/>
    </row>
    <row r="28" spans="1:8" x14ac:dyDescent="0.2">
      <c r="A28" s="365" t="s">
        <v>268</v>
      </c>
      <c r="B28" s="366"/>
      <c r="C28" s="366"/>
      <c r="D28" s="366"/>
      <c r="E28" s="366"/>
      <c r="F28" s="367"/>
      <c r="G28" s="375">
        <v>8200</v>
      </c>
      <c r="H28" s="376"/>
    </row>
    <row r="29" spans="1:8" x14ac:dyDescent="0.2">
      <c r="A29" s="208"/>
      <c r="B29" s="209"/>
      <c r="C29" s="209"/>
      <c r="D29" s="209"/>
      <c r="E29" s="209"/>
      <c r="F29" s="209"/>
      <c r="G29" s="209"/>
      <c r="H29" s="209"/>
    </row>
    <row r="30" spans="1:8" x14ac:dyDescent="0.2">
      <c r="A30" s="364" t="s">
        <v>269</v>
      </c>
      <c r="B30" s="364"/>
      <c r="C30" s="364"/>
      <c r="D30" s="364"/>
      <c r="E30" s="364"/>
      <c r="F30" s="364"/>
      <c r="G30" s="374"/>
      <c r="H30" s="374"/>
    </row>
    <row r="31" spans="1:8" x14ac:dyDescent="0.2">
      <c r="A31" s="365" t="s">
        <v>270</v>
      </c>
      <c r="B31" s="366"/>
      <c r="C31" s="366"/>
      <c r="D31" s="366"/>
      <c r="E31" s="366"/>
      <c r="F31" s="367"/>
      <c r="G31" s="372">
        <v>6200</v>
      </c>
      <c r="H31" s="373"/>
    </row>
    <row r="32" spans="1:8" x14ac:dyDescent="0.2">
      <c r="A32" s="365" t="s">
        <v>271</v>
      </c>
      <c r="B32" s="366"/>
      <c r="C32" s="366"/>
      <c r="D32" s="366"/>
      <c r="E32" s="366"/>
      <c r="F32" s="367"/>
      <c r="G32" s="370">
        <v>8100</v>
      </c>
      <c r="H32" s="371"/>
    </row>
    <row r="33" spans="1:8" x14ac:dyDescent="0.2">
      <c r="A33" s="365" t="s">
        <v>272</v>
      </c>
      <c r="B33" s="366"/>
      <c r="C33" s="366"/>
      <c r="D33" s="366"/>
      <c r="E33" s="366"/>
      <c r="F33" s="367"/>
      <c r="G33" s="368">
        <v>10400</v>
      </c>
      <c r="H33" s="369"/>
    </row>
    <row r="34" spans="1:8" x14ac:dyDescent="0.2">
      <c r="A34" s="55"/>
      <c r="B34" s="56"/>
      <c r="C34" s="56"/>
      <c r="D34" s="56"/>
      <c r="E34" s="35"/>
      <c r="F34" s="56"/>
      <c r="G34" s="56"/>
      <c r="H34" s="28"/>
    </row>
    <row r="35" spans="1:8" x14ac:dyDescent="0.2">
      <c r="A35" s="210"/>
      <c r="B35" s="211"/>
      <c r="C35" s="211"/>
      <c r="D35" s="211"/>
      <c r="E35" s="211"/>
      <c r="F35" s="211"/>
      <c r="G35" s="211"/>
      <c r="H35" s="212"/>
    </row>
    <row r="36" spans="1:8" x14ac:dyDescent="0.2">
      <c r="A36" s="210"/>
      <c r="B36" s="211"/>
      <c r="C36" s="211"/>
      <c r="D36" s="211"/>
      <c r="E36" s="211"/>
      <c r="F36" s="211"/>
      <c r="G36" s="211"/>
      <c r="H36" s="212"/>
    </row>
    <row r="37" spans="1:8" x14ac:dyDescent="0.2">
      <c r="A37" s="213"/>
      <c r="B37" s="214"/>
      <c r="C37" s="214"/>
      <c r="D37" s="214"/>
      <c r="E37" s="214"/>
      <c r="F37" s="214"/>
      <c r="G37" s="214"/>
      <c r="H37" s="215"/>
    </row>
    <row r="38" spans="1:8" x14ac:dyDescent="0.2">
      <c r="A38" s="213"/>
      <c r="B38" s="214"/>
      <c r="C38" s="214"/>
      <c r="D38" s="214"/>
      <c r="E38" s="214"/>
      <c r="F38" s="214"/>
      <c r="G38" s="214"/>
      <c r="H38" s="215"/>
    </row>
    <row r="39" spans="1:8" x14ac:dyDescent="0.2">
      <c r="A39" s="213"/>
      <c r="B39" s="214"/>
      <c r="C39" s="214"/>
      <c r="D39" s="214"/>
      <c r="E39" s="214"/>
      <c r="F39" s="214"/>
      <c r="G39" s="214"/>
      <c r="H39" s="215"/>
    </row>
    <row r="79" spans="1:8" x14ac:dyDescent="0.2">
      <c r="A79" s="57"/>
      <c r="B79" s="44"/>
      <c r="C79" s="44"/>
      <c r="D79" s="44"/>
      <c r="E79" s="44"/>
      <c r="F79" s="44"/>
      <c r="G79" s="44"/>
      <c r="H79" s="45"/>
    </row>
    <row r="80" spans="1:8" x14ac:dyDescent="0.2">
      <c r="A80" s="58"/>
      <c r="B80" s="59"/>
      <c r="C80" s="59"/>
      <c r="D80" s="59"/>
      <c r="E80" s="59"/>
      <c r="F80" s="59"/>
      <c r="G80" s="59"/>
      <c r="H80" s="59"/>
    </row>
    <row r="81" spans="1:8" x14ac:dyDescent="0.2">
      <c r="A81" s="60"/>
      <c r="B81" s="38"/>
      <c r="C81" s="38"/>
      <c r="D81" s="38"/>
      <c r="E81" s="38"/>
      <c r="F81" s="39"/>
      <c r="G81" s="39"/>
      <c r="H81" s="37"/>
    </row>
    <row r="82" spans="1:8" x14ac:dyDescent="0.2">
      <c r="A82" s="61"/>
      <c r="B82" s="62"/>
      <c r="C82" s="62"/>
      <c r="D82" s="62"/>
      <c r="E82" s="62"/>
      <c r="F82" s="62"/>
      <c r="G82" s="62"/>
      <c r="H82" s="62"/>
    </row>
    <row r="83" spans="1:8" x14ac:dyDescent="0.2">
      <c r="A83" s="40"/>
      <c r="B83" s="41"/>
      <c r="C83" s="41"/>
      <c r="D83" s="41"/>
      <c r="E83" s="42"/>
      <c r="F83" s="41"/>
      <c r="G83" s="41"/>
      <c r="H83" s="36"/>
    </row>
    <row r="84" spans="1:8" x14ac:dyDescent="0.2">
      <c r="A84" s="40"/>
      <c r="B84" s="41"/>
      <c r="C84" s="41"/>
      <c r="D84" s="41"/>
      <c r="E84" s="42"/>
      <c r="F84" s="41"/>
      <c r="G84" s="41"/>
      <c r="H84" s="36"/>
    </row>
    <row r="85" spans="1:8" x14ac:dyDescent="0.2">
      <c r="A85" s="40"/>
      <c r="B85" s="41"/>
      <c r="C85" s="41"/>
      <c r="D85" s="41"/>
      <c r="E85" s="42"/>
      <c r="F85" s="41"/>
      <c r="G85" s="41"/>
      <c r="H85" s="36"/>
    </row>
    <row r="86" spans="1:8" x14ac:dyDescent="0.2">
      <c r="A86" s="40"/>
      <c r="B86" s="41"/>
      <c r="C86" s="41"/>
      <c r="D86" s="41"/>
      <c r="E86" s="42"/>
      <c r="F86" s="41"/>
      <c r="G86" s="41"/>
      <c r="H86" s="36"/>
    </row>
    <row r="87" spans="1:8" x14ac:dyDescent="0.2">
      <c r="A87" s="40"/>
      <c r="B87" s="41"/>
      <c r="C87" s="41"/>
      <c r="D87" s="41"/>
      <c r="E87" s="42"/>
      <c r="F87" s="41"/>
      <c r="G87" s="41"/>
      <c r="H87" s="36"/>
    </row>
    <row r="88" spans="1:8" x14ac:dyDescent="0.2">
      <c r="A88" s="40"/>
      <c r="B88" s="41"/>
      <c r="C88" s="41"/>
      <c r="D88" s="41"/>
      <c r="E88" s="42"/>
      <c r="F88" s="41"/>
      <c r="G88" s="41"/>
      <c r="H88" s="36"/>
    </row>
    <row r="89" spans="1:8" x14ac:dyDescent="0.2">
      <c r="A89" s="61"/>
      <c r="B89" s="62"/>
      <c r="C89" s="62"/>
      <c r="D89" s="62"/>
      <c r="E89" s="62"/>
      <c r="F89" s="62"/>
      <c r="G89" s="62"/>
      <c r="H89" s="62"/>
    </row>
    <row r="90" spans="1:8" x14ac:dyDescent="0.2">
      <c r="A90" s="40"/>
      <c r="B90" s="41"/>
      <c r="C90" s="41"/>
      <c r="D90" s="41"/>
      <c r="E90" s="42"/>
      <c r="F90" s="41"/>
      <c r="G90" s="41"/>
      <c r="H90" s="36"/>
    </row>
    <row r="91" spans="1:8" x14ac:dyDescent="0.2">
      <c r="A91" s="40"/>
      <c r="B91" s="41"/>
      <c r="C91" s="41"/>
      <c r="D91" s="41"/>
      <c r="E91" s="42"/>
      <c r="F91" s="41"/>
      <c r="G91" s="41"/>
      <c r="H91" s="36"/>
    </row>
    <row r="92" spans="1:8" x14ac:dyDescent="0.2">
      <c r="A92" s="40"/>
      <c r="B92" s="41"/>
      <c r="C92" s="41"/>
      <c r="D92" s="41"/>
      <c r="E92" s="42"/>
      <c r="F92" s="41"/>
      <c r="G92" s="41"/>
      <c r="H92" s="36"/>
    </row>
    <row r="93" spans="1:8" x14ac:dyDescent="0.2">
      <c r="A93" s="43"/>
      <c r="B93" s="44"/>
      <c r="C93" s="44"/>
      <c r="D93" s="44"/>
      <c r="E93" s="44"/>
      <c r="F93" s="44"/>
      <c r="G93" s="44"/>
      <c r="H93" s="45"/>
    </row>
    <row r="94" spans="1:8" x14ac:dyDescent="0.2">
      <c r="A94" s="53"/>
      <c r="B94" s="54"/>
      <c r="C94" s="54"/>
      <c r="D94" s="54"/>
      <c r="E94" s="54"/>
      <c r="F94" s="54"/>
      <c r="G94" s="54"/>
      <c r="H94" s="54"/>
    </row>
    <row r="95" spans="1:8" x14ac:dyDescent="0.2">
      <c r="A95" s="60"/>
      <c r="B95" s="38"/>
      <c r="C95" s="38"/>
      <c r="D95" s="38"/>
      <c r="E95" s="38"/>
      <c r="F95" s="39"/>
      <c r="G95" s="39"/>
      <c r="H95" s="37"/>
    </row>
    <row r="96" spans="1:8" x14ac:dyDescent="0.2">
      <c r="A96" s="61"/>
      <c r="B96" s="62"/>
      <c r="C96" s="62"/>
      <c r="D96" s="62"/>
      <c r="E96" s="62"/>
      <c r="F96" s="62"/>
      <c r="G96" s="62"/>
      <c r="H96" s="62"/>
    </row>
    <row r="97" spans="1:8" x14ac:dyDescent="0.2">
      <c r="A97" s="40"/>
      <c r="B97" s="41"/>
      <c r="C97" s="41"/>
      <c r="D97" s="41"/>
      <c r="E97" s="42"/>
      <c r="F97" s="41"/>
      <c r="G97" s="41"/>
      <c r="H97" s="36"/>
    </row>
    <row r="98" spans="1:8" x14ac:dyDescent="0.2">
      <c r="A98" s="40"/>
      <c r="B98" s="41"/>
      <c r="C98" s="41"/>
      <c r="D98" s="41"/>
      <c r="E98" s="42"/>
      <c r="F98" s="41"/>
      <c r="G98" s="41"/>
      <c r="H98" s="36"/>
    </row>
    <row r="99" spans="1:8" x14ac:dyDescent="0.2">
      <c r="A99" s="61"/>
      <c r="B99" s="62"/>
      <c r="C99" s="62"/>
      <c r="D99" s="62"/>
      <c r="E99" s="62"/>
      <c r="F99" s="62"/>
      <c r="G99" s="62"/>
      <c r="H99" s="62"/>
    </row>
    <row r="100" spans="1:8" x14ac:dyDescent="0.2">
      <c r="A100" s="40"/>
      <c r="B100" s="41"/>
      <c r="C100" s="41"/>
      <c r="D100" s="41"/>
      <c r="E100" s="42"/>
      <c r="F100" s="41"/>
      <c r="G100" s="41"/>
      <c r="H100" s="36"/>
    </row>
    <row r="101" spans="1:8" x14ac:dyDescent="0.2">
      <c r="A101" s="40"/>
      <c r="B101" s="41"/>
      <c r="C101" s="41"/>
      <c r="D101" s="41"/>
      <c r="E101" s="42"/>
      <c r="F101" s="41"/>
      <c r="G101" s="41"/>
      <c r="H101" s="36"/>
    </row>
    <row r="102" spans="1:8" x14ac:dyDescent="0.2">
      <c r="A102" s="40"/>
      <c r="B102" s="41"/>
      <c r="C102" s="41"/>
      <c r="D102" s="41"/>
      <c r="E102" s="42"/>
      <c r="F102" s="41"/>
      <c r="G102" s="41"/>
      <c r="H102" s="36"/>
    </row>
    <row r="103" spans="1:8" x14ac:dyDescent="0.2">
      <c r="A103" s="57"/>
      <c r="B103" s="44"/>
      <c r="C103" s="44"/>
      <c r="D103" s="44"/>
      <c r="E103" s="44"/>
      <c r="F103" s="44"/>
      <c r="G103" s="44"/>
      <c r="H103" s="45"/>
    </row>
    <row r="104" spans="1:8" ht="15.75" x14ac:dyDescent="0.25">
      <c r="A104" s="63"/>
      <c r="B104" s="64"/>
      <c r="C104" s="64"/>
      <c r="D104" s="64"/>
      <c r="E104" s="64"/>
      <c r="F104" s="64"/>
      <c r="G104" s="64"/>
      <c r="H104" s="64"/>
    </row>
    <row r="105" spans="1:8" ht="18" x14ac:dyDescent="0.2">
      <c r="A105" s="46"/>
      <c r="B105" s="47"/>
      <c r="C105" s="48"/>
      <c r="D105" s="48"/>
      <c r="E105" s="48"/>
      <c r="F105" s="48"/>
      <c r="G105" s="48"/>
      <c r="H105" s="48"/>
    </row>
    <row r="106" spans="1:8" ht="18" x14ac:dyDescent="0.2">
      <c r="A106" s="46"/>
      <c r="B106" s="47"/>
      <c r="C106" s="48"/>
      <c r="D106" s="48"/>
      <c r="E106" s="48"/>
      <c r="F106" s="48"/>
      <c r="G106" s="48"/>
      <c r="H106" s="48"/>
    </row>
    <row r="107" spans="1:8" ht="18" x14ac:dyDescent="0.2">
      <c r="A107" s="46"/>
      <c r="B107" s="47"/>
      <c r="C107" s="48"/>
      <c r="D107" s="48"/>
      <c r="E107" s="48"/>
      <c r="F107" s="48"/>
      <c r="G107" s="48"/>
      <c r="H107" s="48"/>
    </row>
    <row r="108" spans="1:8" ht="18" x14ac:dyDescent="0.2">
      <c r="A108" s="46"/>
      <c r="B108" s="47"/>
      <c r="C108" s="48"/>
      <c r="D108" s="48"/>
      <c r="E108" s="48"/>
      <c r="F108" s="48"/>
      <c r="G108" s="48"/>
      <c r="H108" s="48"/>
    </row>
    <row r="109" spans="1:8" ht="18" x14ac:dyDescent="0.2">
      <c r="A109" s="46"/>
      <c r="B109" s="47"/>
      <c r="C109" s="48"/>
      <c r="D109" s="48"/>
      <c r="E109" s="48"/>
      <c r="F109" s="48"/>
      <c r="G109" s="48"/>
      <c r="H109" s="48"/>
    </row>
    <row r="110" spans="1:8" x14ac:dyDescent="0.2">
      <c r="A110" s="49"/>
      <c r="B110" s="50"/>
      <c r="C110" s="50"/>
      <c r="D110" s="50"/>
      <c r="E110" s="50"/>
      <c r="F110" s="50"/>
      <c r="G110" s="50"/>
      <c r="H110" s="50"/>
    </row>
    <row r="111" spans="1:8" x14ac:dyDescent="0.2">
      <c r="A111" s="49"/>
      <c r="B111" s="50"/>
      <c r="C111" s="50"/>
      <c r="D111" s="50"/>
      <c r="E111" s="50"/>
      <c r="F111" s="50"/>
      <c r="G111" s="50"/>
      <c r="H111" s="50"/>
    </row>
    <row r="112" spans="1:8" x14ac:dyDescent="0.2">
      <c r="A112" s="51"/>
      <c r="B112" s="42"/>
      <c r="C112" s="42"/>
      <c r="D112" s="42"/>
      <c r="E112" s="42"/>
      <c r="F112" s="42"/>
      <c r="G112" s="42"/>
      <c r="H112" s="52"/>
    </row>
    <row r="113" spans="1:8" x14ac:dyDescent="0.2">
      <c r="A113" s="53"/>
      <c r="B113" s="54"/>
      <c r="C113" s="54"/>
      <c r="D113" s="54"/>
      <c r="E113" s="54"/>
      <c r="F113" s="54"/>
      <c r="G113" s="54"/>
      <c r="H113" s="54"/>
    </row>
    <row r="114" spans="1:8" x14ac:dyDescent="0.2">
      <c r="A114" s="55"/>
      <c r="B114" s="56"/>
      <c r="C114" s="56"/>
      <c r="D114" s="56"/>
      <c r="E114" s="34"/>
      <c r="F114" s="56"/>
      <c r="G114" s="56"/>
      <c r="H114" s="28"/>
    </row>
    <row r="115" spans="1:8" x14ac:dyDescent="0.2">
      <c r="A115" s="55"/>
      <c r="B115" s="56"/>
      <c r="C115" s="56"/>
      <c r="D115" s="56"/>
      <c r="E115" s="35"/>
      <c r="F115" s="56"/>
      <c r="G115" s="56"/>
      <c r="H115" s="28"/>
    </row>
    <row r="116" spans="1:8" x14ac:dyDescent="0.2">
      <c r="A116" s="57"/>
      <c r="B116" s="44"/>
      <c r="C116" s="44"/>
      <c r="D116" s="44"/>
      <c r="E116" s="44"/>
      <c r="F116" s="44"/>
      <c r="G116" s="44"/>
      <c r="H116" s="45"/>
    </row>
    <row r="117" spans="1:8" x14ac:dyDescent="0.2">
      <c r="A117" s="57"/>
      <c r="B117" s="44"/>
      <c r="C117" s="44"/>
      <c r="D117" s="44"/>
      <c r="E117" s="44"/>
      <c r="F117" s="44"/>
      <c r="G117" s="44"/>
      <c r="H117" s="45"/>
    </row>
    <row r="118" spans="1:8" x14ac:dyDescent="0.2">
      <c r="A118" s="57"/>
      <c r="B118" s="44"/>
      <c r="C118" s="44"/>
      <c r="D118" s="44"/>
      <c r="E118" s="44"/>
      <c r="F118" s="44"/>
      <c r="G118" s="44"/>
      <c r="H118" s="45"/>
    </row>
    <row r="119" spans="1:8" x14ac:dyDescent="0.2">
      <c r="A119" s="57"/>
      <c r="B119" s="44"/>
      <c r="C119" s="44"/>
      <c r="D119" s="44"/>
      <c r="E119" s="44"/>
      <c r="F119" s="44"/>
      <c r="G119" s="44"/>
      <c r="H119" s="45"/>
    </row>
    <row r="120" spans="1:8" x14ac:dyDescent="0.2">
      <c r="A120" s="57"/>
      <c r="B120" s="44"/>
      <c r="C120" s="44"/>
      <c r="D120" s="44"/>
      <c r="E120" s="44"/>
      <c r="F120" s="44"/>
      <c r="G120" s="44"/>
      <c r="H120" s="45"/>
    </row>
    <row r="121" spans="1:8" x14ac:dyDescent="0.2">
      <c r="A121" s="57"/>
      <c r="B121" s="44"/>
      <c r="C121" s="44"/>
      <c r="D121" s="44"/>
      <c r="E121" s="44"/>
      <c r="F121" s="44"/>
      <c r="G121" s="44"/>
      <c r="H121" s="45"/>
    </row>
    <row r="122" spans="1:8" x14ac:dyDescent="0.2">
      <c r="A122" s="57"/>
      <c r="B122" s="44"/>
      <c r="C122" s="44"/>
      <c r="D122" s="44"/>
      <c r="E122" s="44"/>
      <c r="F122" s="44"/>
      <c r="G122" s="44"/>
      <c r="H122" s="45"/>
    </row>
    <row r="123" spans="1:8" x14ac:dyDescent="0.2">
      <c r="A123" s="57"/>
      <c r="B123" s="44"/>
      <c r="C123" s="44"/>
      <c r="D123" s="44"/>
      <c r="E123" s="44"/>
      <c r="F123" s="44"/>
      <c r="G123" s="44"/>
      <c r="H123" s="45"/>
    </row>
  </sheetData>
  <mergeCells count="29">
    <mergeCell ref="A2:H2"/>
    <mergeCell ref="A3:H3"/>
    <mergeCell ref="A5:B15"/>
    <mergeCell ref="C5:H15"/>
    <mergeCell ref="A16:H18"/>
    <mergeCell ref="A21:F21"/>
    <mergeCell ref="A22:F22"/>
    <mergeCell ref="A23:F23"/>
    <mergeCell ref="A24:F24"/>
    <mergeCell ref="A20:F20"/>
    <mergeCell ref="G20:H20"/>
    <mergeCell ref="G24:H24"/>
    <mergeCell ref="G23:H23"/>
    <mergeCell ref="G22:H22"/>
    <mergeCell ref="G21:H21"/>
    <mergeCell ref="A26:F26"/>
    <mergeCell ref="A27:F27"/>
    <mergeCell ref="A28:F28"/>
    <mergeCell ref="G27:H27"/>
    <mergeCell ref="G28:H28"/>
    <mergeCell ref="G26:H26"/>
    <mergeCell ref="A30:F30"/>
    <mergeCell ref="A31:F31"/>
    <mergeCell ref="A32:F32"/>
    <mergeCell ref="A33:F33"/>
    <mergeCell ref="G33:H33"/>
    <mergeCell ref="G32:H32"/>
    <mergeCell ref="G31:H31"/>
    <mergeCell ref="G30:H30"/>
  </mergeCells>
  <phoneticPr fontId="5" type="noConversion"/>
  <pageMargins left="0.22361111111111112" right="0.15555555555555556" top="0.86805555555555558" bottom="0.75" header="0.3" footer="0.3"/>
  <pageSetup paperSize="9" orientation="portrait" r:id="rId1"/>
  <headerFooter>
    <oddHeader>&amp;L&amp;G&amp;R&amp;"+,полужирный"&amp;9г. Москва, г. Зеленоград, Георгиевский проспект д.5 
Тел:(495)739-02-66, E-mail: info@adelgroup.ru
www.adelgroup.ru</oddHeader>
  </headerFooter>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B46"/>
  <sheetViews>
    <sheetView view="pageLayout" zoomScale="90" zoomScaleNormal="100" zoomScalePageLayoutView="90" workbookViewId="0">
      <selection activeCell="A15" sqref="A15"/>
    </sheetView>
  </sheetViews>
  <sheetFormatPr defaultColWidth="9.140625" defaultRowHeight="12.75" x14ac:dyDescent="0.2"/>
  <cols>
    <col min="1" max="1" width="103" style="1" customWidth="1"/>
    <col min="2" max="2" width="21.42578125" style="2" customWidth="1"/>
    <col min="3" max="16384" width="9.140625" style="1"/>
  </cols>
  <sheetData>
    <row r="1" spans="1:2" ht="18" x14ac:dyDescent="0.25">
      <c r="A1" s="383" t="s">
        <v>576</v>
      </c>
      <c r="B1" s="383"/>
    </row>
    <row r="2" spans="1:2" ht="15.75" x14ac:dyDescent="0.2">
      <c r="A2" s="226" t="s">
        <v>114</v>
      </c>
      <c r="B2" s="216"/>
    </row>
    <row r="3" spans="1:2" x14ac:dyDescent="0.2">
      <c r="A3" s="217" t="s">
        <v>252</v>
      </c>
      <c r="B3" s="218">
        <v>2400</v>
      </c>
    </row>
    <row r="4" spans="1:2" x14ac:dyDescent="0.2">
      <c r="A4" s="217" t="s">
        <v>253</v>
      </c>
      <c r="B4" s="218">
        <v>3400</v>
      </c>
    </row>
    <row r="5" spans="1:2" x14ac:dyDescent="0.2">
      <c r="A5" s="217" t="s">
        <v>254</v>
      </c>
      <c r="B5" s="218">
        <v>5200</v>
      </c>
    </row>
    <row r="6" spans="1:2" x14ac:dyDescent="0.2">
      <c r="A6" s="217" t="s">
        <v>255</v>
      </c>
      <c r="B6" s="218">
        <v>1000</v>
      </c>
    </row>
    <row r="7" spans="1:2" ht="15.75" x14ac:dyDescent="0.2">
      <c r="A7" s="226" t="s">
        <v>217</v>
      </c>
      <c r="B7" s="216"/>
    </row>
    <row r="8" spans="1:2" x14ac:dyDescent="0.2">
      <c r="A8" s="219" t="s">
        <v>220</v>
      </c>
      <c r="B8" s="220">
        <v>1500</v>
      </c>
    </row>
    <row r="9" spans="1:2" x14ac:dyDescent="0.2">
      <c r="A9" s="219" t="s">
        <v>221</v>
      </c>
      <c r="B9" s="220">
        <v>3700</v>
      </c>
    </row>
    <row r="10" spans="1:2" x14ac:dyDescent="0.2">
      <c r="A10" s="219" t="s">
        <v>570</v>
      </c>
      <c r="B10" s="220">
        <v>7000</v>
      </c>
    </row>
    <row r="11" spans="1:2" x14ac:dyDescent="0.2">
      <c r="A11" s="219" t="s">
        <v>222</v>
      </c>
      <c r="B11" s="218">
        <v>1500</v>
      </c>
    </row>
    <row r="12" spans="1:2" x14ac:dyDescent="0.2">
      <c r="A12" s="219" t="s">
        <v>223</v>
      </c>
      <c r="B12" s="218">
        <v>1500</v>
      </c>
    </row>
    <row r="13" spans="1:2" x14ac:dyDescent="0.2">
      <c r="A13" s="219" t="s">
        <v>571</v>
      </c>
      <c r="B13" s="220">
        <v>1500</v>
      </c>
    </row>
    <row r="14" spans="1:2" x14ac:dyDescent="0.2">
      <c r="A14" s="219" t="s">
        <v>218</v>
      </c>
      <c r="B14" s="221">
        <v>1400</v>
      </c>
    </row>
    <row r="15" spans="1:2" x14ac:dyDescent="0.2">
      <c r="A15" s="219" t="s">
        <v>219</v>
      </c>
      <c r="B15" s="221">
        <v>1400</v>
      </c>
    </row>
    <row r="16" spans="1:2" x14ac:dyDescent="0.2">
      <c r="A16" s="219" t="s">
        <v>224</v>
      </c>
      <c r="B16" s="221">
        <v>2000</v>
      </c>
    </row>
    <row r="17" spans="1:2" x14ac:dyDescent="0.2">
      <c r="A17" s="219" t="s">
        <v>225</v>
      </c>
      <c r="B17" s="221">
        <v>1200</v>
      </c>
    </row>
    <row r="18" spans="1:2" x14ac:dyDescent="0.2">
      <c r="A18" s="219" t="s">
        <v>226</v>
      </c>
      <c r="B18" s="221">
        <v>1800</v>
      </c>
    </row>
    <row r="19" spans="1:2" x14ac:dyDescent="0.2">
      <c r="A19" s="219" t="s">
        <v>227</v>
      </c>
      <c r="B19" s="221">
        <v>800</v>
      </c>
    </row>
    <row r="20" spans="1:2" x14ac:dyDescent="0.2">
      <c r="A20" s="219" t="s">
        <v>572</v>
      </c>
      <c r="B20" s="221">
        <v>800</v>
      </c>
    </row>
    <row r="21" spans="1:2" x14ac:dyDescent="0.2">
      <c r="A21" s="219" t="s">
        <v>228</v>
      </c>
      <c r="B21" s="221">
        <v>1700</v>
      </c>
    </row>
    <row r="22" spans="1:2" x14ac:dyDescent="0.2">
      <c r="A22" s="219" t="s">
        <v>229</v>
      </c>
      <c r="B22" s="221">
        <v>1500</v>
      </c>
    </row>
    <row r="23" spans="1:2" x14ac:dyDescent="0.2">
      <c r="A23" s="219" t="s">
        <v>230</v>
      </c>
      <c r="B23" s="221">
        <v>1400</v>
      </c>
    </row>
    <row r="24" spans="1:2" x14ac:dyDescent="0.2">
      <c r="A24" s="219" t="s">
        <v>231</v>
      </c>
      <c r="B24" s="221">
        <v>1500</v>
      </c>
    </row>
    <row r="25" spans="1:2" x14ac:dyDescent="0.2">
      <c r="A25" s="219" t="s">
        <v>232</v>
      </c>
      <c r="B25" s="221">
        <v>4900</v>
      </c>
    </row>
    <row r="26" spans="1:2" x14ac:dyDescent="0.2">
      <c r="A26" s="219" t="s">
        <v>573</v>
      </c>
      <c r="B26" s="221">
        <v>5500</v>
      </c>
    </row>
    <row r="27" spans="1:2" ht="15.75" x14ac:dyDescent="0.2">
      <c r="A27" s="226" t="s">
        <v>113</v>
      </c>
      <c r="B27" s="222"/>
    </row>
    <row r="28" spans="1:2" x14ac:dyDescent="0.2">
      <c r="A28" s="219" t="s">
        <v>117</v>
      </c>
      <c r="B28" s="223">
        <v>30</v>
      </c>
    </row>
    <row r="29" spans="1:2" x14ac:dyDescent="0.2">
      <c r="A29" s="219" t="s">
        <v>118</v>
      </c>
      <c r="B29" s="221">
        <v>60</v>
      </c>
    </row>
    <row r="30" spans="1:2" x14ac:dyDescent="0.2">
      <c r="A30" s="219" t="s">
        <v>233</v>
      </c>
      <c r="B30" s="221">
        <v>490</v>
      </c>
    </row>
    <row r="31" spans="1:2" x14ac:dyDescent="0.2">
      <c r="A31" s="219" t="s">
        <v>116</v>
      </c>
      <c r="B31" s="221">
        <v>1690</v>
      </c>
    </row>
    <row r="32" spans="1:2" x14ac:dyDescent="0.2">
      <c r="A32" s="224" t="s">
        <v>574</v>
      </c>
      <c r="B32" s="221">
        <v>0</v>
      </c>
    </row>
    <row r="33" spans="1:2" x14ac:dyDescent="0.2">
      <c r="A33" s="219" t="s">
        <v>273</v>
      </c>
      <c r="B33" s="221">
        <v>3630</v>
      </c>
    </row>
    <row r="34" spans="1:2" x14ac:dyDescent="0.2">
      <c r="A34" s="219" t="s">
        <v>575</v>
      </c>
      <c r="B34" s="221">
        <v>19950</v>
      </c>
    </row>
    <row r="35" spans="1:2" x14ac:dyDescent="0.2">
      <c r="A35" s="219" t="s">
        <v>234</v>
      </c>
      <c r="B35" s="221">
        <v>140</v>
      </c>
    </row>
    <row r="36" spans="1:2" x14ac:dyDescent="0.2">
      <c r="A36" s="219" t="s">
        <v>235</v>
      </c>
      <c r="B36" s="223">
        <v>100</v>
      </c>
    </row>
    <row r="37" spans="1:2" x14ac:dyDescent="0.2">
      <c r="A37" s="219" t="s">
        <v>236</v>
      </c>
      <c r="B37" s="223">
        <v>770</v>
      </c>
    </row>
    <row r="38" spans="1:2" x14ac:dyDescent="0.2">
      <c r="A38" s="225"/>
      <c r="B38" s="222"/>
    </row>
    <row r="39" spans="1:2" x14ac:dyDescent="0.2">
      <c r="A39" s="225"/>
      <c r="B39" s="222"/>
    </row>
    <row r="40" spans="1:2" x14ac:dyDescent="0.2">
      <c r="A40" s="225"/>
      <c r="B40" s="222"/>
    </row>
    <row r="41" spans="1:2" x14ac:dyDescent="0.2">
      <c r="A41" s="225"/>
      <c r="B41" s="222"/>
    </row>
    <row r="42" spans="1:2" x14ac:dyDescent="0.2">
      <c r="A42" s="225"/>
      <c r="B42" s="222"/>
    </row>
    <row r="43" spans="1:2" x14ac:dyDescent="0.2">
      <c r="A43" s="225"/>
      <c r="B43" s="222"/>
    </row>
    <row r="44" spans="1:2" x14ac:dyDescent="0.2">
      <c r="A44" s="225"/>
      <c r="B44" s="222"/>
    </row>
    <row r="45" spans="1:2" x14ac:dyDescent="0.2">
      <c r="A45" s="225"/>
      <c r="B45" s="222"/>
    </row>
    <row r="46" spans="1:2" x14ac:dyDescent="0.2">
      <c r="A46" s="225"/>
      <c r="B46" s="222"/>
    </row>
  </sheetData>
  <mergeCells count="1">
    <mergeCell ref="A1:B1"/>
  </mergeCells>
  <pageMargins left="0.61222222222222222" right="0.35888888888888887" top="0.72129629629629632" bottom="0" header="0.31496062992125984" footer="0.31496062992125984"/>
  <pageSetup paperSize="9" scale="76" orientation="portrait" r:id="rId1"/>
  <headerFooter>
    <oddHeader>&amp;L&amp;G&amp;R&amp;"+,полужирный"&amp;9г. Москва, г. Зеленоград, Георгиевский проспект д.5 
Тел:(495)739-02-66, E-mail: info@adelgroup.ru
www.adelgroup.ru</oddHead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B1:F40"/>
  <sheetViews>
    <sheetView view="pageLayout" zoomScale="75" zoomScaleNormal="75" zoomScalePageLayoutView="75" workbookViewId="0">
      <selection activeCell="E41" sqref="E41"/>
    </sheetView>
  </sheetViews>
  <sheetFormatPr defaultColWidth="8.85546875" defaultRowHeight="12.75" x14ac:dyDescent="0.2"/>
  <cols>
    <col min="1" max="1" width="2.28515625" style="1" customWidth="1"/>
    <col min="2" max="2" width="18.140625" style="1" customWidth="1"/>
    <col min="3" max="3" width="17.28515625" style="1" customWidth="1"/>
    <col min="4" max="4" width="24.85546875" style="1" customWidth="1"/>
    <col min="5" max="5" width="13.28515625" style="1" customWidth="1"/>
    <col min="6" max="6" width="19.42578125" style="1" customWidth="1"/>
    <col min="7" max="7" width="35.42578125" style="1" customWidth="1"/>
    <col min="8" max="8" width="24" style="1" customWidth="1"/>
    <col min="9" max="16384" width="8.85546875" style="1"/>
  </cols>
  <sheetData>
    <row r="1" spans="2:6" ht="29.25" customHeight="1" x14ac:dyDescent="0.2">
      <c r="B1" s="388" t="s">
        <v>73</v>
      </c>
      <c r="C1" s="388"/>
      <c r="D1" s="388"/>
      <c r="E1" s="388"/>
      <c r="F1" s="388"/>
    </row>
    <row r="2" spans="2:6" ht="33.75" x14ac:dyDescent="0.2">
      <c r="B2" s="74" t="s">
        <v>74</v>
      </c>
      <c r="C2" s="74" t="s">
        <v>72</v>
      </c>
      <c r="D2" s="74" t="s">
        <v>146</v>
      </c>
      <c r="E2" s="74" t="s">
        <v>75</v>
      </c>
      <c r="F2" s="74" t="s">
        <v>76</v>
      </c>
    </row>
    <row r="3" spans="2:6" ht="15.75" x14ac:dyDescent="0.2">
      <c r="B3" s="387" t="s">
        <v>192</v>
      </c>
      <c r="C3" s="387"/>
      <c r="D3" s="387"/>
      <c r="E3" s="387"/>
      <c r="F3" s="387"/>
    </row>
    <row r="4" spans="2:6" ht="18" x14ac:dyDescent="0.25">
      <c r="B4" s="75" t="s">
        <v>77</v>
      </c>
      <c r="C4" s="5" t="s">
        <v>78</v>
      </c>
      <c r="D4" s="76" t="s">
        <v>147</v>
      </c>
      <c r="E4" s="386" t="s">
        <v>48</v>
      </c>
      <c r="F4" s="386" t="s">
        <v>144</v>
      </c>
    </row>
    <row r="5" spans="2:6" ht="25.5" customHeight="1" x14ac:dyDescent="0.2">
      <c r="B5" s="384" t="s">
        <v>79</v>
      </c>
      <c r="C5" s="384"/>
      <c r="D5" s="384"/>
      <c r="E5" s="386"/>
      <c r="F5" s="386"/>
    </row>
    <row r="6" spans="2:6" ht="18" x14ac:dyDescent="0.25">
      <c r="B6" s="77" t="s">
        <v>80</v>
      </c>
      <c r="C6" s="3" t="s">
        <v>78</v>
      </c>
      <c r="D6" s="78" t="s">
        <v>148</v>
      </c>
      <c r="E6" s="386" t="s">
        <v>48</v>
      </c>
      <c r="F6" s="386" t="s">
        <v>144</v>
      </c>
    </row>
    <row r="7" spans="2:6" ht="25.5" customHeight="1" x14ac:dyDescent="0.2">
      <c r="B7" s="385" t="s">
        <v>81</v>
      </c>
      <c r="C7" s="385"/>
      <c r="D7" s="385"/>
      <c r="E7" s="386"/>
      <c r="F7" s="386"/>
    </row>
    <row r="8" spans="2:6" ht="18" x14ac:dyDescent="0.25">
      <c r="B8" s="79" t="s">
        <v>185</v>
      </c>
      <c r="C8" s="3" t="s">
        <v>78</v>
      </c>
      <c r="D8" s="78" t="s">
        <v>186</v>
      </c>
      <c r="E8" s="386"/>
      <c r="F8" s="386" t="s">
        <v>144</v>
      </c>
    </row>
    <row r="9" spans="2:6" ht="25.5" customHeight="1" x14ac:dyDescent="0.2">
      <c r="B9" s="385" t="s">
        <v>187</v>
      </c>
      <c r="C9" s="385"/>
      <c r="D9" s="385"/>
      <c r="E9" s="386"/>
      <c r="F9" s="386"/>
    </row>
    <row r="10" spans="2:6" ht="18" x14ac:dyDescent="0.25">
      <c r="B10" s="75" t="s">
        <v>82</v>
      </c>
      <c r="C10" s="5" t="s">
        <v>78</v>
      </c>
      <c r="D10" s="76" t="s">
        <v>148</v>
      </c>
      <c r="E10" s="386" t="s">
        <v>48</v>
      </c>
      <c r="F10" s="386" t="s">
        <v>144</v>
      </c>
    </row>
    <row r="11" spans="2:6" ht="14.25" customHeight="1" x14ac:dyDescent="0.2">
      <c r="B11" s="384" t="s">
        <v>83</v>
      </c>
      <c r="C11" s="384"/>
      <c r="D11" s="384"/>
      <c r="E11" s="386"/>
      <c r="F11" s="386"/>
    </row>
    <row r="12" spans="2:6" ht="18" x14ac:dyDescent="0.25">
      <c r="B12" s="77" t="s">
        <v>84</v>
      </c>
      <c r="C12" s="3" t="s">
        <v>78</v>
      </c>
      <c r="D12" s="78" t="s">
        <v>149</v>
      </c>
      <c r="E12" s="386"/>
      <c r="F12" s="386" t="s">
        <v>144</v>
      </c>
    </row>
    <row r="13" spans="2:6" ht="40.5" customHeight="1" x14ac:dyDescent="0.2">
      <c r="B13" s="389" t="s">
        <v>150</v>
      </c>
      <c r="C13" s="389"/>
      <c r="D13" s="389"/>
      <c r="E13" s="386"/>
      <c r="F13" s="386"/>
    </row>
    <row r="14" spans="2:6" ht="18" x14ac:dyDescent="0.25">
      <c r="B14" s="75" t="s">
        <v>85</v>
      </c>
      <c r="C14" s="5" t="s">
        <v>78</v>
      </c>
      <c r="D14" s="76" t="s">
        <v>151</v>
      </c>
      <c r="E14" s="386" t="s">
        <v>48</v>
      </c>
      <c r="F14" s="386" t="s">
        <v>144</v>
      </c>
    </row>
    <row r="15" spans="2:6" ht="51" customHeight="1" x14ac:dyDescent="0.2">
      <c r="B15" s="390" t="s">
        <v>86</v>
      </c>
      <c r="C15" s="390"/>
      <c r="D15" s="390"/>
      <c r="E15" s="386"/>
      <c r="F15" s="386"/>
    </row>
    <row r="16" spans="2:6" ht="18" x14ac:dyDescent="0.25">
      <c r="B16" s="77" t="s">
        <v>87</v>
      </c>
      <c r="C16" s="3" t="s">
        <v>78</v>
      </c>
      <c r="D16" s="78" t="s">
        <v>148</v>
      </c>
      <c r="E16" s="386" t="s">
        <v>48</v>
      </c>
      <c r="F16" s="386" t="s">
        <v>144</v>
      </c>
    </row>
    <row r="17" spans="2:6" ht="27.75" customHeight="1" x14ac:dyDescent="0.2">
      <c r="B17" s="385" t="s">
        <v>88</v>
      </c>
      <c r="C17" s="385"/>
      <c r="D17" s="385"/>
      <c r="E17" s="386"/>
      <c r="F17" s="386"/>
    </row>
    <row r="18" spans="2:6" ht="15.75" x14ac:dyDescent="0.2">
      <c r="B18" s="397" t="s">
        <v>191</v>
      </c>
      <c r="C18" s="397"/>
      <c r="D18" s="397"/>
      <c r="E18" s="397"/>
      <c r="F18" s="397"/>
    </row>
    <row r="19" spans="2:6" ht="18" x14ac:dyDescent="0.25">
      <c r="B19" s="75" t="s">
        <v>145</v>
      </c>
      <c r="C19" s="5" t="s">
        <v>78</v>
      </c>
      <c r="D19" s="76" t="s">
        <v>148</v>
      </c>
      <c r="E19" s="386"/>
      <c r="F19" s="386" t="s">
        <v>144</v>
      </c>
    </row>
    <row r="20" spans="2:6" ht="37.5" customHeight="1" x14ac:dyDescent="0.2">
      <c r="B20" s="384" t="s">
        <v>89</v>
      </c>
      <c r="C20" s="384"/>
      <c r="D20" s="384"/>
      <c r="E20" s="386"/>
      <c r="F20" s="386"/>
    </row>
    <row r="21" spans="2:6" ht="18" x14ac:dyDescent="0.25">
      <c r="B21" s="80" t="s">
        <v>188</v>
      </c>
      <c r="C21" s="3" t="s">
        <v>78</v>
      </c>
      <c r="D21" s="78" t="s">
        <v>189</v>
      </c>
      <c r="E21" s="386"/>
      <c r="F21" s="386" t="s">
        <v>144</v>
      </c>
    </row>
    <row r="22" spans="2:6" ht="42.75" customHeight="1" x14ac:dyDescent="0.2">
      <c r="B22" s="385" t="s">
        <v>190</v>
      </c>
      <c r="C22" s="385"/>
      <c r="D22" s="385"/>
      <c r="E22" s="386"/>
      <c r="F22" s="386"/>
    </row>
    <row r="23" spans="2:6" ht="18" x14ac:dyDescent="0.25">
      <c r="B23" s="77" t="s">
        <v>90</v>
      </c>
      <c r="C23" s="3" t="s">
        <v>78</v>
      </c>
      <c r="D23" s="78" t="s">
        <v>152</v>
      </c>
      <c r="E23" s="386"/>
      <c r="F23" s="386" t="s">
        <v>144</v>
      </c>
    </row>
    <row r="24" spans="2:6" ht="42.75" customHeight="1" x14ac:dyDescent="0.2">
      <c r="B24" s="385" t="s">
        <v>91</v>
      </c>
      <c r="C24" s="385"/>
      <c r="D24" s="385"/>
      <c r="E24" s="386"/>
      <c r="F24" s="386"/>
    </row>
    <row r="25" spans="2:6" ht="18" x14ac:dyDescent="0.25">
      <c r="B25" s="75" t="s">
        <v>92</v>
      </c>
      <c r="C25" s="5" t="s">
        <v>78</v>
      </c>
      <c r="D25" s="76" t="s">
        <v>153</v>
      </c>
      <c r="E25" s="386"/>
      <c r="F25" s="386" t="s">
        <v>144</v>
      </c>
    </row>
    <row r="26" spans="2:6" ht="39" customHeight="1" x14ac:dyDescent="0.2">
      <c r="B26" s="384" t="s">
        <v>93</v>
      </c>
      <c r="C26" s="384"/>
      <c r="D26" s="384"/>
      <c r="E26" s="386"/>
      <c r="F26" s="386"/>
    </row>
    <row r="27" spans="2:6" ht="18" x14ac:dyDescent="0.25">
      <c r="B27" s="77" t="s">
        <v>94</v>
      </c>
      <c r="C27" s="3" t="s">
        <v>78</v>
      </c>
      <c r="D27" s="78" t="s">
        <v>154</v>
      </c>
      <c r="E27" s="395"/>
      <c r="F27" s="386" t="s">
        <v>144</v>
      </c>
    </row>
    <row r="28" spans="2:6" ht="56.25" customHeight="1" x14ac:dyDescent="0.2">
      <c r="B28" s="389" t="s">
        <v>95</v>
      </c>
      <c r="C28" s="389"/>
      <c r="D28" s="389"/>
      <c r="E28" s="396"/>
      <c r="F28" s="386"/>
    </row>
    <row r="29" spans="2:6" ht="15.75" x14ac:dyDescent="0.2">
      <c r="B29" s="397" t="s">
        <v>193</v>
      </c>
      <c r="C29" s="397"/>
      <c r="D29" s="397"/>
      <c r="E29" s="397"/>
      <c r="F29" s="397"/>
    </row>
    <row r="30" spans="2:6" ht="18" x14ac:dyDescent="0.25">
      <c r="B30" s="75" t="s">
        <v>96</v>
      </c>
      <c r="C30" s="5" t="s">
        <v>78</v>
      </c>
      <c r="D30" s="76" t="s">
        <v>155</v>
      </c>
      <c r="E30" s="386"/>
      <c r="F30" s="386" t="s">
        <v>144</v>
      </c>
    </row>
    <row r="31" spans="2:6" ht="57.75" customHeight="1" x14ac:dyDescent="0.2">
      <c r="B31" s="384" t="s">
        <v>156</v>
      </c>
      <c r="C31" s="384"/>
      <c r="D31" s="384"/>
      <c r="E31" s="386"/>
      <c r="F31" s="386"/>
    </row>
    <row r="32" spans="2:6" ht="18" x14ac:dyDescent="0.25">
      <c r="B32" s="77" t="s">
        <v>97</v>
      </c>
      <c r="C32" s="3" t="s">
        <v>78</v>
      </c>
      <c r="D32" s="78" t="s">
        <v>154</v>
      </c>
      <c r="E32" s="386"/>
      <c r="F32" s="386" t="s">
        <v>144</v>
      </c>
    </row>
    <row r="33" spans="2:6" ht="64.5" customHeight="1" x14ac:dyDescent="0.2">
      <c r="B33" s="385" t="s">
        <v>98</v>
      </c>
      <c r="C33" s="385"/>
      <c r="D33" s="385"/>
      <c r="E33" s="386"/>
      <c r="F33" s="386"/>
    </row>
    <row r="34" spans="2:6" ht="18" x14ac:dyDescent="0.25">
      <c r="B34" s="75" t="s">
        <v>99</v>
      </c>
      <c r="C34" s="5" t="s">
        <v>78</v>
      </c>
      <c r="D34" s="76" t="s">
        <v>157</v>
      </c>
      <c r="E34" s="386"/>
      <c r="F34" s="386" t="s">
        <v>144</v>
      </c>
    </row>
    <row r="35" spans="2:6" ht="66.75" customHeight="1" x14ac:dyDescent="0.2">
      <c r="B35" s="390" t="s">
        <v>194</v>
      </c>
      <c r="C35" s="390"/>
      <c r="D35" s="390"/>
      <c r="E35" s="386"/>
      <c r="F35" s="386"/>
    </row>
    <row r="36" spans="2:6" ht="15.75" x14ac:dyDescent="0.2">
      <c r="B36" s="397" t="s">
        <v>195</v>
      </c>
      <c r="C36" s="397"/>
      <c r="D36" s="397"/>
      <c r="E36" s="397"/>
      <c r="F36" s="397"/>
    </row>
    <row r="37" spans="2:6" ht="18" x14ac:dyDescent="0.25">
      <c r="B37" s="77" t="s">
        <v>100</v>
      </c>
      <c r="C37" s="3" t="s">
        <v>78</v>
      </c>
      <c r="D37" s="78" t="s">
        <v>158</v>
      </c>
      <c r="E37" s="386"/>
      <c r="F37" s="386" t="s">
        <v>144</v>
      </c>
    </row>
    <row r="38" spans="2:6" ht="27.75" customHeight="1" x14ac:dyDescent="0.2">
      <c r="B38" s="385" t="s">
        <v>101</v>
      </c>
      <c r="C38" s="385"/>
      <c r="D38" s="385"/>
      <c r="E38" s="386"/>
      <c r="F38" s="386"/>
    </row>
    <row r="39" spans="2:6" ht="36.75" customHeight="1" x14ac:dyDescent="0.2">
      <c r="B39" s="75" t="s">
        <v>102</v>
      </c>
      <c r="C39" s="6" t="s">
        <v>103</v>
      </c>
      <c r="D39" s="6" t="s">
        <v>159</v>
      </c>
      <c r="E39" s="391" t="s">
        <v>144</v>
      </c>
      <c r="F39" s="392"/>
    </row>
    <row r="40" spans="2:6" ht="38.25" customHeight="1" x14ac:dyDescent="0.2">
      <c r="B40" s="384" t="s">
        <v>104</v>
      </c>
      <c r="C40" s="384"/>
      <c r="D40" s="384"/>
      <c r="E40" s="393"/>
      <c r="F40" s="394"/>
    </row>
  </sheetData>
  <mergeCells count="55">
    <mergeCell ref="B29:F29"/>
    <mergeCell ref="E21:E22"/>
    <mergeCell ref="F21:F22"/>
    <mergeCell ref="B22:D22"/>
    <mergeCell ref="F37:F38"/>
    <mergeCell ref="E37:E38"/>
    <mergeCell ref="F34:F35"/>
    <mergeCell ref="E34:E35"/>
    <mergeCell ref="F32:F33"/>
    <mergeCell ref="E32:E33"/>
    <mergeCell ref="B36:F36"/>
    <mergeCell ref="E39:F40"/>
    <mergeCell ref="F14:F15"/>
    <mergeCell ref="E14:E15"/>
    <mergeCell ref="F12:F13"/>
    <mergeCell ref="E12:E13"/>
    <mergeCell ref="F30:F31"/>
    <mergeCell ref="E30:E31"/>
    <mergeCell ref="F23:F24"/>
    <mergeCell ref="E23:E24"/>
    <mergeCell ref="F19:F20"/>
    <mergeCell ref="E19:E20"/>
    <mergeCell ref="F25:F26"/>
    <mergeCell ref="E25:E26"/>
    <mergeCell ref="F27:F28"/>
    <mergeCell ref="E27:E28"/>
    <mergeCell ref="B18:F18"/>
    <mergeCell ref="B3:F3"/>
    <mergeCell ref="B1:F1"/>
    <mergeCell ref="B40:D40"/>
    <mergeCell ref="B28:D28"/>
    <mergeCell ref="B31:D31"/>
    <mergeCell ref="B33:D33"/>
    <mergeCell ref="B35:D35"/>
    <mergeCell ref="B38:D38"/>
    <mergeCell ref="B15:D15"/>
    <mergeCell ref="B17:D17"/>
    <mergeCell ref="B20:D20"/>
    <mergeCell ref="B24:D24"/>
    <mergeCell ref="B26:D26"/>
    <mergeCell ref="F16:F17"/>
    <mergeCell ref="E16:E17"/>
    <mergeCell ref="B13:D13"/>
    <mergeCell ref="B5:D5"/>
    <mergeCell ref="B7:D7"/>
    <mergeCell ref="B11:D11"/>
    <mergeCell ref="F10:F11"/>
    <mergeCell ref="E10:E11"/>
    <mergeCell ref="E8:E9"/>
    <mergeCell ref="F8:F9"/>
    <mergeCell ref="B9:D9"/>
    <mergeCell ref="F4:F5"/>
    <mergeCell ref="F6:F7"/>
    <mergeCell ref="E6:E7"/>
    <mergeCell ref="E4:E5"/>
  </mergeCells>
  <hyperlinks>
    <hyperlink ref="B6" r:id="rId1" display="http://litsil.ru/produkcziya/linejka-hardsil/litsil-h151"/>
    <hyperlink ref="B10" r:id="rId2" display="http://litsil.ru/produkcziya/linejka-hardsil/litsil-h251"/>
    <hyperlink ref="B12" r:id="rId3" display="http://litsil.ru/produkcziya/linejka-hardsil/litsil-h301"/>
    <hyperlink ref="B14" r:id="rId4" display="http://litsil.ru/produkcziya/linejka-hardsil/litsil-h42"/>
    <hyperlink ref="B16" r:id="rId5" display="http://litsil.ru/produkcziya/linejka-hardsil/litsil-h45"/>
    <hyperlink ref="B19" r:id="rId6" display="http://litsil.ru/produkcziya/linejka-surfsil/litsil-s01"/>
    <hyperlink ref="B23" r:id="rId7" display="http://litsil.ru/produkcziya/linejka-surfsil/litsil-s37"/>
    <hyperlink ref="B25" r:id="rId8" display="http://litsil.ru/produkcziya/linejka-surfsil/litsil-s55"/>
    <hyperlink ref="B27" r:id="rId9" display="http://litsil.ru/produkcziya/linejka-surfsil/litsil-s72"/>
    <hyperlink ref="B30" r:id="rId10" display="http://litsil.ru/produkcziya/linejka-cleansil/litsil-c05"/>
    <hyperlink ref="B32" r:id="rId11" display="http://litsil.ru/produkcziya/linejka-cleansil/litsil-c15"/>
    <hyperlink ref="B34" r:id="rId12" display="http://litsil.ru/produkcziya/linejka-cleansil/litsil-c30"/>
    <hyperlink ref="B37" r:id="rId13" display="http://litsil.ru/produkcziya/linejka-decosil/litsil-d10"/>
    <hyperlink ref="B39" r:id="rId14" display="http://litsil.ru/produkcziya/linejka-decosil/litsil-d40"/>
    <hyperlink ref="B4" r:id="rId15" display="http://litsil.ru/produkcziya/linejka-hardsil/litsil-h071"/>
    <hyperlink ref="B8" r:id="rId16"/>
    <hyperlink ref="B21" r:id="rId17"/>
  </hyperlinks>
  <pageMargins left="0.43055555555555558" right="5.5555555555555552E-2" top="0.75" bottom="0.83333333333333337" header="0.3" footer="0.3"/>
  <pageSetup paperSize="9" orientation="portrait"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outlinePr summaryBelow="0"/>
    <pageSetUpPr fitToPage="1"/>
  </sheetPr>
  <dimension ref="A1:K264"/>
  <sheetViews>
    <sheetView view="pageLayout" zoomScaleNormal="100" workbookViewId="0">
      <selection activeCell="C274" sqref="C274"/>
    </sheetView>
  </sheetViews>
  <sheetFormatPr defaultRowHeight="12.75" outlineLevelRow="1" x14ac:dyDescent="0.2"/>
  <cols>
    <col min="1" max="1" width="62.42578125" style="1" bestFit="1" customWidth="1"/>
    <col min="2" max="2" width="12.28515625" style="230" bestFit="1" customWidth="1"/>
    <col min="3" max="3" width="11.42578125" style="240" bestFit="1" customWidth="1"/>
    <col min="4" max="4" width="10.85546875" style="1" customWidth="1"/>
    <col min="5" max="5" width="11.42578125" style="240" bestFit="1" customWidth="1"/>
    <col min="6" max="6" width="15.140625" style="233" customWidth="1"/>
    <col min="7" max="16384" width="9.140625" style="1"/>
  </cols>
  <sheetData>
    <row r="1" spans="1:11" ht="20.25" x14ac:dyDescent="0.3">
      <c r="A1" s="259" t="s">
        <v>579</v>
      </c>
      <c r="B1" s="259"/>
      <c r="C1" s="259"/>
      <c r="D1" s="259"/>
      <c r="E1" s="259"/>
      <c r="F1" s="259"/>
      <c r="G1" s="229"/>
      <c r="H1" s="229"/>
      <c r="I1" s="229"/>
      <c r="J1" s="229"/>
      <c r="K1" s="229"/>
    </row>
    <row r="3" spans="1:11" s="147" customFormat="1" ht="38.25" x14ac:dyDescent="0.2">
      <c r="A3" s="228" t="s">
        <v>580</v>
      </c>
      <c r="B3" s="148" t="s">
        <v>582</v>
      </c>
      <c r="C3" s="237" t="s">
        <v>581</v>
      </c>
      <c r="D3" s="148" t="s">
        <v>583</v>
      </c>
      <c r="E3" s="237" t="s">
        <v>584</v>
      </c>
      <c r="F3" s="231" t="s">
        <v>585</v>
      </c>
    </row>
    <row r="4" spans="1:11" s="147" customFormat="1" x14ac:dyDescent="0.2">
      <c r="A4" s="241" t="s">
        <v>48</v>
      </c>
      <c r="B4" s="241" t="s">
        <v>48</v>
      </c>
      <c r="C4" s="242" t="s">
        <v>48</v>
      </c>
      <c r="D4" s="241" t="s">
        <v>48</v>
      </c>
      <c r="E4" s="243">
        <v>0.45</v>
      </c>
      <c r="F4" s="244">
        <f>F5+F21+F40+F91+F142+F200+F258+F262</f>
        <v>0</v>
      </c>
    </row>
    <row r="5" spans="1:11" collapsed="1" x14ac:dyDescent="0.2">
      <c r="A5" s="234" t="s">
        <v>602</v>
      </c>
      <c r="B5" s="234"/>
      <c r="C5" s="238"/>
      <c r="D5" s="234"/>
      <c r="E5" s="238"/>
      <c r="F5" s="235">
        <f>SUM(F6:F20)</f>
        <v>0</v>
      </c>
    </row>
    <row r="6" spans="1:11" hidden="1" outlineLevel="1" x14ac:dyDescent="0.2">
      <c r="A6" s="224" t="s">
        <v>586</v>
      </c>
      <c r="B6" s="227">
        <v>20</v>
      </c>
      <c r="C6" s="239">
        <f>'Подрозетники '!G9</f>
        <v>4500</v>
      </c>
      <c r="D6" s="149"/>
      <c r="E6" s="239">
        <f>C6-(C6*$E$4)</f>
        <v>2475</v>
      </c>
      <c r="F6" s="232">
        <f>D6*E6</f>
        <v>0</v>
      </c>
    </row>
    <row r="7" spans="1:11" hidden="1" outlineLevel="1" x14ac:dyDescent="0.2">
      <c r="A7" s="224" t="s">
        <v>587</v>
      </c>
      <c r="B7" s="227">
        <v>30</v>
      </c>
      <c r="C7" s="239">
        <f>'Подрозетники '!G10</f>
        <v>4600</v>
      </c>
      <c r="D7" s="149"/>
      <c r="E7" s="239">
        <f t="shared" ref="E7:E95" si="0">C7-(C7*$E$4)</f>
        <v>2530</v>
      </c>
      <c r="F7" s="232">
        <f t="shared" ref="F7:F95" si="1">D7*E7</f>
        <v>0</v>
      </c>
    </row>
    <row r="8" spans="1:11" hidden="1" outlineLevel="1" x14ac:dyDescent="0.2">
      <c r="A8" s="224" t="s">
        <v>588</v>
      </c>
      <c r="B8" s="227">
        <v>10</v>
      </c>
      <c r="C8" s="239">
        <f>'Подрозетники '!G11</f>
        <v>5300</v>
      </c>
      <c r="D8" s="149"/>
      <c r="E8" s="239">
        <f t="shared" si="0"/>
        <v>2915</v>
      </c>
      <c r="F8" s="232">
        <f t="shared" si="1"/>
        <v>0</v>
      </c>
    </row>
    <row r="9" spans="1:11" hidden="1" outlineLevel="1" x14ac:dyDescent="0.2">
      <c r="A9" s="224" t="s">
        <v>592</v>
      </c>
      <c r="B9" s="227">
        <v>20</v>
      </c>
      <c r="C9" s="239">
        <f>'Подрозетники '!G19</f>
        <v>4500</v>
      </c>
      <c r="D9" s="149"/>
      <c r="E9" s="239">
        <f t="shared" si="0"/>
        <v>2475</v>
      </c>
      <c r="F9" s="232">
        <f t="shared" si="1"/>
        <v>0</v>
      </c>
    </row>
    <row r="10" spans="1:11" hidden="1" outlineLevel="1" x14ac:dyDescent="0.2">
      <c r="A10" s="224" t="s">
        <v>593</v>
      </c>
      <c r="B10" s="227">
        <v>30</v>
      </c>
      <c r="C10" s="239">
        <f>'Подрозетники '!G20</f>
        <v>4600</v>
      </c>
      <c r="D10" s="149"/>
      <c r="E10" s="239">
        <f t="shared" si="0"/>
        <v>2530</v>
      </c>
      <c r="F10" s="232">
        <f t="shared" si="1"/>
        <v>0</v>
      </c>
    </row>
    <row r="11" spans="1:11" hidden="1" outlineLevel="1" x14ac:dyDescent="0.2">
      <c r="A11" s="224" t="s">
        <v>594</v>
      </c>
      <c r="B11" s="227">
        <v>10</v>
      </c>
      <c r="C11" s="239">
        <f>'Подрозетники '!G21</f>
        <v>5300</v>
      </c>
      <c r="D11" s="149"/>
      <c r="E11" s="239">
        <f t="shared" si="0"/>
        <v>2915</v>
      </c>
      <c r="F11" s="232">
        <f t="shared" si="1"/>
        <v>0</v>
      </c>
    </row>
    <row r="12" spans="1:11" hidden="1" outlineLevel="1" x14ac:dyDescent="0.2">
      <c r="A12" s="224" t="s">
        <v>589</v>
      </c>
      <c r="B12" s="227">
        <v>20</v>
      </c>
      <c r="C12" s="239">
        <f>'Подрозетники '!G28</f>
        <v>4100</v>
      </c>
      <c r="D12" s="149"/>
      <c r="E12" s="239">
        <f t="shared" si="0"/>
        <v>2255</v>
      </c>
      <c r="F12" s="232">
        <f t="shared" si="1"/>
        <v>0</v>
      </c>
    </row>
    <row r="13" spans="1:11" hidden="1" outlineLevel="1" x14ac:dyDescent="0.2">
      <c r="A13" s="224" t="s">
        <v>590</v>
      </c>
      <c r="B13" s="227">
        <v>30</v>
      </c>
      <c r="C13" s="239">
        <f>'Подрозетники '!G29</f>
        <v>4200</v>
      </c>
      <c r="D13" s="149"/>
      <c r="E13" s="239">
        <f t="shared" si="0"/>
        <v>2310</v>
      </c>
      <c r="F13" s="232">
        <f t="shared" si="1"/>
        <v>0</v>
      </c>
    </row>
    <row r="14" spans="1:11" hidden="1" outlineLevel="1" x14ac:dyDescent="0.2">
      <c r="A14" s="224" t="s">
        <v>591</v>
      </c>
      <c r="B14" s="227">
        <v>10</v>
      </c>
      <c r="C14" s="239">
        <f>'Подрозетники '!G30</f>
        <v>4800</v>
      </c>
      <c r="D14" s="149"/>
      <c r="E14" s="239">
        <f t="shared" si="0"/>
        <v>2640</v>
      </c>
      <c r="F14" s="232">
        <f t="shared" si="1"/>
        <v>0</v>
      </c>
    </row>
    <row r="15" spans="1:11" hidden="1" outlineLevel="1" x14ac:dyDescent="0.2">
      <c r="A15" s="224" t="s">
        <v>595</v>
      </c>
      <c r="B15" s="227">
        <v>20</v>
      </c>
      <c r="C15" s="239">
        <f>'Подрозетники '!G39</f>
        <v>3600</v>
      </c>
      <c r="D15" s="149"/>
      <c r="E15" s="239">
        <f t="shared" si="0"/>
        <v>1980</v>
      </c>
      <c r="F15" s="232">
        <f t="shared" si="1"/>
        <v>0</v>
      </c>
    </row>
    <row r="16" spans="1:11" hidden="1" outlineLevel="1" x14ac:dyDescent="0.2">
      <c r="A16" s="224" t="s">
        <v>596</v>
      </c>
      <c r="B16" s="227">
        <v>30</v>
      </c>
      <c r="C16" s="239">
        <f>'Подрозетники '!G40</f>
        <v>3700</v>
      </c>
      <c r="D16" s="149"/>
      <c r="E16" s="239">
        <f t="shared" si="0"/>
        <v>2035</v>
      </c>
      <c r="F16" s="232">
        <f t="shared" si="1"/>
        <v>0</v>
      </c>
    </row>
    <row r="17" spans="1:6" hidden="1" outlineLevel="1" x14ac:dyDescent="0.2">
      <c r="A17" s="224" t="s">
        <v>597</v>
      </c>
      <c r="B17" s="227">
        <v>10</v>
      </c>
      <c r="C17" s="239">
        <f>'Подрозетники '!G41</f>
        <v>4300</v>
      </c>
      <c r="D17" s="149"/>
      <c r="E17" s="239">
        <f t="shared" si="0"/>
        <v>2365</v>
      </c>
      <c r="F17" s="232">
        <f t="shared" si="1"/>
        <v>0</v>
      </c>
    </row>
    <row r="18" spans="1:6" hidden="1" outlineLevel="1" x14ac:dyDescent="0.2">
      <c r="A18" s="224" t="s">
        <v>598</v>
      </c>
      <c r="B18" s="227">
        <v>20</v>
      </c>
      <c r="C18" s="239">
        <v>2800</v>
      </c>
      <c r="D18" s="149"/>
      <c r="E18" s="239">
        <f t="shared" si="0"/>
        <v>1540</v>
      </c>
      <c r="F18" s="232">
        <f t="shared" si="1"/>
        <v>0</v>
      </c>
    </row>
    <row r="19" spans="1:6" hidden="1" outlineLevel="1" x14ac:dyDescent="0.2">
      <c r="A19" s="224" t="s">
        <v>599</v>
      </c>
      <c r="B19" s="227">
        <v>30</v>
      </c>
      <c r="C19" s="239">
        <v>2900</v>
      </c>
      <c r="D19" s="149"/>
      <c r="E19" s="239">
        <f t="shared" si="0"/>
        <v>1595</v>
      </c>
      <c r="F19" s="232">
        <f t="shared" si="1"/>
        <v>0</v>
      </c>
    </row>
    <row r="20" spans="1:6" hidden="1" outlineLevel="1" x14ac:dyDescent="0.2">
      <c r="A20" s="224" t="s">
        <v>600</v>
      </c>
      <c r="B20" s="227">
        <v>10</v>
      </c>
      <c r="C20" s="239">
        <v>3400</v>
      </c>
      <c r="D20" s="149"/>
      <c r="E20" s="239">
        <f t="shared" si="0"/>
        <v>1870</v>
      </c>
      <c r="F20" s="232">
        <f t="shared" si="1"/>
        <v>0</v>
      </c>
    </row>
    <row r="21" spans="1:6" collapsed="1" x14ac:dyDescent="0.2">
      <c r="A21" s="234" t="s">
        <v>601</v>
      </c>
      <c r="B21" s="234"/>
      <c r="C21" s="238"/>
      <c r="D21" s="234"/>
      <c r="E21" s="238"/>
      <c r="F21" s="235">
        <f>SUM(F22:F39)</f>
        <v>0</v>
      </c>
    </row>
    <row r="22" spans="1:6" hidden="1" outlineLevel="1" x14ac:dyDescent="0.2">
      <c r="A22" s="224" t="s">
        <v>603</v>
      </c>
      <c r="B22" s="227">
        <v>10</v>
      </c>
      <c r="C22" s="239">
        <f>'Резьбовые подрозетники "DOUBLE"'!F22</f>
        <v>4600</v>
      </c>
      <c r="D22" s="149"/>
      <c r="E22" s="239">
        <f t="shared" si="0"/>
        <v>2530</v>
      </c>
      <c r="F22" s="232">
        <f t="shared" si="1"/>
        <v>0</v>
      </c>
    </row>
    <row r="23" spans="1:6" hidden="1" outlineLevel="1" x14ac:dyDescent="0.2">
      <c r="A23" s="224" t="s">
        <v>604</v>
      </c>
      <c r="B23" s="227">
        <v>5</v>
      </c>
      <c r="C23" s="239">
        <f>'Резьбовые подрозетники "DOUBLE"'!F23</f>
        <v>5400</v>
      </c>
      <c r="D23" s="149"/>
      <c r="E23" s="239">
        <f t="shared" si="0"/>
        <v>2970</v>
      </c>
      <c r="F23" s="232">
        <f t="shared" si="1"/>
        <v>0</v>
      </c>
    </row>
    <row r="24" spans="1:6" hidden="1" outlineLevel="1" x14ac:dyDescent="0.2">
      <c r="A24" s="224" t="s">
        <v>606</v>
      </c>
      <c r="B24" s="227">
        <v>10</v>
      </c>
      <c r="C24" s="239">
        <f>'Резьбовые подрозетники "DOUBLE"'!F22</f>
        <v>4600</v>
      </c>
      <c r="D24" s="149"/>
      <c r="E24" s="239">
        <f t="shared" si="0"/>
        <v>2530</v>
      </c>
      <c r="F24" s="232">
        <f t="shared" si="1"/>
        <v>0</v>
      </c>
    </row>
    <row r="25" spans="1:6" hidden="1" outlineLevel="1" x14ac:dyDescent="0.2">
      <c r="A25" s="224" t="s">
        <v>605</v>
      </c>
      <c r="B25" s="227">
        <v>5</v>
      </c>
      <c r="C25" s="239">
        <f>'Резьбовые подрозетники "DOUBLE"'!F23</f>
        <v>5400</v>
      </c>
      <c r="D25" s="149"/>
      <c r="E25" s="239">
        <f t="shared" si="0"/>
        <v>2970</v>
      </c>
      <c r="F25" s="232">
        <f t="shared" si="1"/>
        <v>0</v>
      </c>
    </row>
    <row r="26" spans="1:6" hidden="1" outlineLevel="1" x14ac:dyDescent="0.2">
      <c r="A26" s="224" t="s">
        <v>607</v>
      </c>
      <c r="B26" s="227">
        <v>10</v>
      </c>
      <c r="C26" s="239">
        <f>'Резьбовые подрозетники "DOUBLE"'!F24</f>
        <v>4500</v>
      </c>
      <c r="D26" s="149"/>
      <c r="E26" s="239">
        <f t="shared" si="0"/>
        <v>2475</v>
      </c>
      <c r="F26" s="232">
        <f t="shared" si="1"/>
        <v>0</v>
      </c>
    </row>
    <row r="27" spans="1:6" hidden="1" outlineLevel="1" x14ac:dyDescent="0.2">
      <c r="A27" s="224" t="s">
        <v>608</v>
      </c>
      <c r="B27" s="227">
        <v>5</v>
      </c>
      <c r="C27" s="239">
        <f>'Резьбовые подрозетники "DOUBLE"'!F25</f>
        <v>5300</v>
      </c>
      <c r="D27" s="149"/>
      <c r="E27" s="239">
        <f t="shared" si="0"/>
        <v>2915</v>
      </c>
      <c r="F27" s="232">
        <f t="shared" si="1"/>
        <v>0</v>
      </c>
    </row>
    <row r="28" spans="1:6" hidden="1" outlineLevel="1" x14ac:dyDescent="0.2">
      <c r="A28" s="224" t="s">
        <v>609</v>
      </c>
      <c r="B28" s="227">
        <v>10</v>
      </c>
      <c r="C28" s="239">
        <f>'Резьбовые подрозетники "DOUBLE"'!F26</f>
        <v>3900</v>
      </c>
      <c r="D28" s="149"/>
      <c r="E28" s="239">
        <f t="shared" si="0"/>
        <v>2145</v>
      </c>
      <c r="F28" s="232">
        <f t="shared" si="1"/>
        <v>0</v>
      </c>
    </row>
    <row r="29" spans="1:6" hidden="1" outlineLevel="1" x14ac:dyDescent="0.2">
      <c r="A29" s="224" t="s">
        <v>610</v>
      </c>
      <c r="B29" s="227">
        <v>5</v>
      </c>
      <c r="C29" s="239">
        <f>'Резьбовые подрозетники "DOUBLE"'!F27</f>
        <v>4600</v>
      </c>
      <c r="D29" s="149"/>
      <c r="E29" s="239">
        <f t="shared" si="0"/>
        <v>2530</v>
      </c>
      <c r="F29" s="232">
        <f t="shared" si="1"/>
        <v>0</v>
      </c>
    </row>
    <row r="30" spans="1:6" hidden="1" outlineLevel="1" x14ac:dyDescent="0.2">
      <c r="A30" s="224" t="s">
        <v>611</v>
      </c>
      <c r="B30" s="227">
        <v>10</v>
      </c>
      <c r="C30" s="239">
        <f>'Резьбовые подрозетники "DOUBLE"'!G22</f>
        <v>3400</v>
      </c>
      <c r="D30" s="149"/>
      <c r="E30" s="239">
        <f t="shared" si="0"/>
        <v>1870</v>
      </c>
      <c r="F30" s="232">
        <f t="shared" si="1"/>
        <v>0</v>
      </c>
    </row>
    <row r="31" spans="1:6" hidden="1" outlineLevel="1" x14ac:dyDescent="0.2">
      <c r="A31" s="224" t="s">
        <v>612</v>
      </c>
      <c r="B31" s="227">
        <v>5</v>
      </c>
      <c r="C31" s="239">
        <f>'Резьбовые подрозетники "DOUBLE"'!G23</f>
        <v>4100</v>
      </c>
      <c r="D31" s="149"/>
      <c r="E31" s="239">
        <f t="shared" si="0"/>
        <v>2255</v>
      </c>
      <c r="F31" s="232">
        <f t="shared" si="1"/>
        <v>0</v>
      </c>
    </row>
    <row r="32" spans="1:6" hidden="1" outlineLevel="1" x14ac:dyDescent="0.2">
      <c r="A32" s="224" t="s">
        <v>613</v>
      </c>
      <c r="B32" s="227">
        <v>10</v>
      </c>
      <c r="C32" s="239">
        <f>'Резьбовые подрозетники "DOUBLE"'!G22</f>
        <v>3400</v>
      </c>
      <c r="D32" s="149"/>
      <c r="E32" s="239">
        <f t="shared" si="0"/>
        <v>1870</v>
      </c>
      <c r="F32" s="232">
        <f t="shared" si="1"/>
        <v>0</v>
      </c>
    </row>
    <row r="33" spans="1:6" hidden="1" outlineLevel="1" x14ac:dyDescent="0.2">
      <c r="A33" s="224" t="s">
        <v>614</v>
      </c>
      <c r="B33" s="227">
        <v>5</v>
      </c>
      <c r="C33" s="239">
        <f>'Резьбовые подрозетники "DOUBLE"'!G23</f>
        <v>4100</v>
      </c>
      <c r="D33" s="149"/>
      <c r="E33" s="239">
        <f t="shared" si="0"/>
        <v>2255</v>
      </c>
      <c r="F33" s="232">
        <f t="shared" si="1"/>
        <v>0</v>
      </c>
    </row>
    <row r="34" spans="1:6" hidden="1" outlineLevel="1" x14ac:dyDescent="0.2">
      <c r="A34" s="224" t="s">
        <v>618</v>
      </c>
      <c r="B34" s="227">
        <v>10</v>
      </c>
      <c r="C34" s="239">
        <f>'Резьбовые подрозетники "DOUBLE"'!G24</f>
        <v>3200</v>
      </c>
      <c r="D34" s="149"/>
      <c r="E34" s="239">
        <f t="shared" si="0"/>
        <v>1760</v>
      </c>
      <c r="F34" s="232">
        <f t="shared" si="1"/>
        <v>0</v>
      </c>
    </row>
    <row r="35" spans="1:6" hidden="1" outlineLevel="1" x14ac:dyDescent="0.2">
      <c r="A35" s="224" t="s">
        <v>615</v>
      </c>
      <c r="B35" s="227">
        <v>5</v>
      </c>
      <c r="C35" s="239">
        <f>'Резьбовые подрозетники "DOUBLE"'!G25</f>
        <v>3900</v>
      </c>
      <c r="D35" s="149"/>
      <c r="E35" s="239">
        <f t="shared" si="0"/>
        <v>2145</v>
      </c>
      <c r="F35" s="232">
        <f t="shared" si="1"/>
        <v>0</v>
      </c>
    </row>
    <row r="36" spans="1:6" hidden="1" outlineLevel="1" x14ac:dyDescent="0.2">
      <c r="A36" s="224" t="s">
        <v>616</v>
      </c>
      <c r="B36" s="227">
        <v>10</v>
      </c>
      <c r="C36" s="239">
        <f>'Резьбовые подрозетники "DOUBLE"'!G26</f>
        <v>2600</v>
      </c>
      <c r="D36" s="149"/>
      <c r="E36" s="239">
        <f t="shared" si="0"/>
        <v>1430</v>
      </c>
      <c r="F36" s="232">
        <f t="shared" si="1"/>
        <v>0</v>
      </c>
    </row>
    <row r="37" spans="1:6" hidden="1" outlineLevel="1" x14ac:dyDescent="0.2">
      <c r="A37" s="224" t="s">
        <v>617</v>
      </c>
      <c r="B37" s="227">
        <v>5</v>
      </c>
      <c r="C37" s="239">
        <f>'Резьбовые подрозетники "DOUBLE"'!G27</f>
        <v>3200</v>
      </c>
      <c r="D37" s="149"/>
      <c r="E37" s="239">
        <f t="shared" si="0"/>
        <v>1760</v>
      </c>
      <c r="F37" s="232">
        <f t="shared" si="1"/>
        <v>0</v>
      </c>
    </row>
    <row r="38" spans="1:6" hidden="1" outlineLevel="1" x14ac:dyDescent="0.2">
      <c r="A38" s="224" t="s">
        <v>619</v>
      </c>
      <c r="B38" s="227">
        <v>10</v>
      </c>
      <c r="C38" s="239">
        <f>'Резьбовые подрозетники "DOUBLE"'!H22</f>
        <v>1700</v>
      </c>
      <c r="D38" s="149"/>
      <c r="E38" s="239">
        <f t="shared" si="0"/>
        <v>935</v>
      </c>
      <c r="F38" s="232">
        <f t="shared" si="1"/>
        <v>0</v>
      </c>
    </row>
    <row r="39" spans="1:6" hidden="1" outlineLevel="1" x14ac:dyDescent="0.2">
      <c r="A39" s="224" t="s">
        <v>620</v>
      </c>
      <c r="B39" s="227">
        <v>5</v>
      </c>
      <c r="C39" s="239">
        <f>'Резьбовые подрозетники "DOUBLE"'!H23</f>
        <v>1900</v>
      </c>
      <c r="D39" s="149"/>
      <c r="E39" s="239">
        <f t="shared" si="0"/>
        <v>1045</v>
      </c>
      <c r="F39" s="232">
        <f t="shared" si="1"/>
        <v>0</v>
      </c>
    </row>
    <row r="40" spans="1:6" collapsed="1" x14ac:dyDescent="0.2">
      <c r="A40" s="234" t="s">
        <v>722</v>
      </c>
      <c r="B40" s="234"/>
      <c r="C40" s="238"/>
      <c r="D40" s="234"/>
      <c r="E40" s="238"/>
      <c r="F40" s="235">
        <f>SUM(F41:F90)</f>
        <v>0</v>
      </c>
    </row>
    <row r="41" spans="1:6" hidden="1" outlineLevel="1" x14ac:dyDescent="0.2">
      <c r="A41" s="224" t="s">
        <v>621</v>
      </c>
      <c r="B41" s="236">
        <v>5</v>
      </c>
      <c r="C41" s="239">
        <f>'Коронки DIAMOND HIT'!F6</f>
        <v>3400</v>
      </c>
      <c r="D41" s="149"/>
      <c r="E41" s="239">
        <f t="shared" si="0"/>
        <v>1870</v>
      </c>
      <c r="F41" s="232">
        <f t="shared" si="1"/>
        <v>0</v>
      </c>
    </row>
    <row r="42" spans="1:6" hidden="1" outlineLevel="1" x14ac:dyDescent="0.2">
      <c r="A42" s="224" t="s">
        <v>622</v>
      </c>
      <c r="B42" s="236">
        <v>5</v>
      </c>
      <c r="C42" s="239">
        <f>'Коронки DIAMOND HIT'!F7</f>
        <v>3400</v>
      </c>
      <c r="D42" s="149"/>
      <c r="E42" s="239">
        <f t="shared" si="0"/>
        <v>1870</v>
      </c>
      <c r="F42" s="232">
        <f t="shared" si="1"/>
        <v>0</v>
      </c>
    </row>
    <row r="43" spans="1:6" hidden="1" outlineLevel="1" x14ac:dyDescent="0.2">
      <c r="A43" s="224" t="s">
        <v>623</v>
      </c>
      <c r="B43" s="236">
        <v>5</v>
      </c>
      <c r="C43" s="239">
        <f>'Коронки DIAMOND HIT'!F8</f>
        <v>3900</v>
      </c>
      <c r="D43" s="149"/>
      <c r="E43" s="239">
        <f t="shared" si="0"/>
        <v>2145</v>
      </c>
      <c r="F43" s="232">
        <f t="shared" si="1"/>
        <v>0</v>
      </c>
    </row>
    <row r="44" spans="1:6" hidden="1" outlineLevel="1" x14ac:dyDescent="0.2">
      <c r="A44" s="224" t="s">
        <v>624</v>
      </c>
      <c r="B44" s="236">
        <v>5</v>
      </c>
      <c r="C44" s="239">
        <f>'Коронки DIAMOND HIT'!F9</f>
        <v>3900</v>
      </c>
      <c r="D44" s="149"/>
      <c r="E44" s="239">
        <f t="shared" si="0"/>
        <v>2145</v>
      </c>
      <c r="F44" s="232">
        <f t="shared" si="1"/>
        <v>0</v>
      </c>
    </row>
    <row r="45" spans="1:6" hidden="1" outlineLevel="1" x14ac:dyDescent="0.2">
      <c r="A45" s="224" t="s">
        <v>625</v>
      </c>
      <c r="B45" s="236">
        <v>5</v>
      </c>
      <c r="C45" s="239">
        <f>'Коронки DIAMOND HIT'!F10</f>
        <v>4000</v>
      </c>
      <c r="D45" s="149"/>
      <c r="E45" s="239">
        <f t="shared" si="0"/>
        <v>2200</v>
      </c>
      <c r="F45" s="232">
        <f t="shared" si="1"/>
        <v>0</v>
      </c>
    </row>
    <row r="46" spans="1:6" hidden="1" outlineLevel="1" x14ac:dyDescent="0.2">
      <c r="A46" s="224" t="s">
        <v>626</v>
      </c>
      <c r="B46" s="236">
        <v>5</v>
      </c>
      <c r="C46" s="239">
        <f>'Коронки DIAMOND HIT'!F11</f>
        <v>4200</v>
      </c>
      <c r="D46" s="149"/>
      <c r="E46" s="239">
        <f t="shared" si="0"/>
        <v>2310</v>
      </c>
      <c r="F46" s="232">
        <f t="shared" si="1"/>
        <v>0</v>
      </c>
    </row>
    <row r="47" spans="1:6" hidden="1" outlineLevel="1" x14ac:dyDescent="0.2">
      <c r="A47" s="224" t="s">
        <v>627</v>
      </c>
      <c r="B47" s="236">
        <v>5</v>
      </c>
      <c r="C47" s="239">
        <f>'Коронки DIAMOND HIT'!F12</f>
        <v>4200</v>
      </c>
      <c r="D47" s="149"/>
      <c r="E47" s="239">
        <f t="shared" si="0"/>
        <v>2310</v>
      </c>
      <c r="F47" s="232">
        <f t="shared" si="1"/>
        <v>0</v>
      </c>
    </row>
    <row r="48" spans="1:6" hidden="1" outlineLevel="1" x14ac:dyDescent="0.2">
      <c r="A48" s="224" t="s">
        <v>628</v>
      </c>
      <c r="B48" s="236">
        <v>25</v>
      </c>
      <c r="C48" s="239">
        <f>'Коронки DIAMOND HIT'!F13</f>
        <v>4700</v>
      </c>
      <c r="D48"/>
      <c r="E48" s="239">
        <f t="shared" si="0"/>
        <v>2585</v>
      </c>
      <c r="F48" s="232">
        <f t="shared" si="1"/>
        <v>0</v>
      </c>
    </row>
    <row r="49" spans="1:6" hidden="1" outlineLevel="1" x14ac:dyDescent="0.2">
      <c r="A49" s="224" t="s">
        <v>629</v>
      </c>
      <c r="B49" s="236">
        <v>5</v>
      </c>
      <c r="C49" s="239">
        <f>'Коронки DIAMOND HIT'!F14</f>
        <v>4800</v>
      </c>
      <c r="D49" s="149"/>
      <c r="E49" s="239">
        <f t="shared" si="0"/>
        <v>2640</v>
      </c>
      <c r="F49" s="232">
        <f t="shared" si="1"/>
        <v>0</v>
      </c>
    </row>
    <row r="50" spans="1:6" hidden="1" outlineLevel="1" x14ac:dyDescent="0.2">
      <c r="A50" s="224" t="s">
        <v>630</v>
      </c>
      <c r="B50" s="236">
        <v>5</v>
      </c>
      <c r="C50" s="239">
        <f>'Коронки DIAMOND HIT'!F15</f>
        <v>5500</v>
      </c>
      <c r="D50" s="149"/>
      <c r="E50" s="239">
        <f t="shared" si="0"/>
        <v>3025</v>
      </c>
      <c r="F50" s="232">
        <f t="shared" si="1"/>
        <v>0</v>
      </c>
    </row>
    <row r="51" spans="1:6" hidden="1" outlineLevel="1" x14ac:dyDescent="0.2">
      <c r="A51" s="224" t="s">
        <v>631</v>
      </c>
      <c r="B51" s="236">
        <v>5</v>
      </c>
      <c r="C51" s="239">
        <f>'Коронки DIAMOND HIT'!F16</f>
        <v>6400</v>
      </c>
      <c r="D51" s="149"/>
      <c r="E51" s="239">
        <f t="shared" si="0"/>
        <v>3520</v>
      </c>
      <c r="F51" s="232">
        <f t="shared" si="1"/>
        <v>0</v>
      </c>
    </row>
    <row r="52" spans="1:6" hidden="1" outlineLevel="1" x14ac:dyDescent="0.2">
      <c r="A52" s="224" t="s">
        <v>632</v>
      </c>
      <c r="B52" s="236">
        <v>5</v>
      </c>
      <c r="C52" s="239">
        <f>'Коронки DIAMOND HIT'!F17</f>
        <v>6500</v>
      </c>
      <c r="D52" s="149"/>
      <c r="E52" s="239">
        <f t="shared" si="0"/>
        <v>3575</v>
      </c>
      <c r="F52" s="232">
        <f t="shared" si="1"/>
        <v>0</v>
      </c>
    </row>
    <row r="53" spans="1:6" hidden="1" outlineLevel="1" x14ac:dyDescent="0.2">
      <c r="A53" s="224" t="s">
        <v>633</v>
      </c>
      <c r="B53" s="236">
        <v>5</v>
      </c>
      <c r="C53" s="239">
        <f>'Коронки DIAMOND HIT'!F18</f>
        <v>7200</v>
      </c>
      <c r="D53" s="149"/>
      <c r="E53" s="239">
        <f t="shared" si="0"/>
        <v>3960</v>
      </c>
      <c r="F53" s="232">
        <f t="shared" si="1"/>
        <v>0</v>
      </c>
    </row>
    <row r="54" spans="1:6" hidden="1" outlineLevel="1" x14ac:dyDescent="0.2">
      <c r="A54" s="224" t="s">
        <v>634</v>
      </c>
      <c r="B54" s="236">
        <v>5</v>
      </c>
      <c r="C54" s="239">
        <f>'Коронки DIAMOND HIT'!F19</f>
        <v>7500</v>
      </c>
      <c r="D54" s="149"/>
      <c r="E54" s="239">
        <f t="shared" si="0"/>
        <v>4125</v>
      </c>
      <c r="F54" s="232">
        <f t="shared" si="1"/>
        <v>0</v>
      </c>
    </row>
    <row r="55" spans="1:6" hidden="1" outlineLevel="1" x14ac:dyDescent="0.2">
      <c r="A55" s="224" t="s">
        <v>635</v>
      </c>
      <c r="B55" s="236">
        <v>5</v>
      </c>
      <c r="C55" s="239">
        <f>'Коронки DIAMOND HIT'!F20</f>
        <v>7700</v>
      </c>
      <c r="D55" s="149"/>
      <c r="E55" s="239">
        <f t="shared" si="0"/>
        <v>4235</v>
      </c>
      <c r="F55" s="232">
        <f t="shared" si="1"/>
        <v>0</v>
      </c>
    </row>
    <row r="56" spans="1:6" hidden="1" outlineLevel="1" x14ac:dyDescent="0.2">
      <c r="A56" s="224" t="s">
        <v>636</v>
      </c>
      <c r="B56" s="236">
        <v>5</v>
      </c>
      <c r="C56" s="239">
        <f>'Коронки DIAMOND HIT'!F21</f>
        <v>8000</v>
      </c>
      <c r="D56" s="149"/>
      <c r="E56" s="239">
        <f t="shared" si="0"/>
        <v>4400</v>
      </c>
      <c r="F56" s="232">
        <f t="shared" si="1"/>
        <v>0</v>
      </c>
    </row>
    <row r="57" spans="1:6" hidden="1" outlineLevel="1" x14ac:dyDescent="0.2">
      <c r="A57" s="224" t="s">
        <v>637</v>
      </c>
      <c r="B57" s="236">
        <v>5</v>
      </c>
      <c r="C57" s="239">
        <f>'Коронки DIAMOND HIT'!F22</f>
        <v>8800</v>
      </c>
      <c r="D57" s="149"/>
      <c r="E57" s="239">
        <f t="shared" si="0"/>
        <v>4840</v>
      </c>
      <c r="F57" s="232">
        <f t="shared" si="1"/>
        <v>0</v>
      </c>
    </row>
    <row r="58" spans="1:6" hidden="1" outlineLevel="1" x14ac:dyDescent="0.2">
      <c r="A58" s="224" t="s">
        <v>638</v>
      </c>
      <c r="B58" s="236">
        <v>5</v>
      </c>
      <c r="C58" s="239">
        <f>'Коронки DIAMOND HIT'!F23</f>
        <v>8900</v>
      </c>
      <c r="D58" s="149"/>
      <c r="E58" s="239">
        <f t="shared" si="0"/>
        <v>4895</v>
      </c>
      <c r="F58" s="232">
        <f t="shared" si="1"/>
        <v>0</v>
      </c>
    </row>
    <row r="59" spans="1:6" hidden="1" outlineLevel="1" x14ac:dyDescent="0.2">
      <c r="A59" s="224" t="s">
        <v>639</v>
      </c>
      <c r="B59" s="236">
        <v>5</v>
      </c>
      <c r="C59" s="239">
        <f>'Коронки DIAMOND HIT'!F24</f>
        <v>9600</v>
      </c>
      <c r="D59" s="149"/>
      <c r="E59" s="239">
        <f t="shared" si="0"/>
        <v>5280</v>
      </c>
      <c r="F59" s="232">
        <f t="shared" si="1"/>
        <v>0</v>
      </c>
    </row>
    <row r="60" spans="1:6" hidden="1" outlineLevel="1" x14ac:dyDescent="0.2">
      <c r="A60" s="224" t="s">
        <v>640</v>
      </c>
      <c r="B60" s="236">
        <v>5</v>
      </c>
      <c r="C60" s="239">
        <f>'Коронки DIAMOND HIT'!F25</f>
        <v>10900</v>
      </c>
      <c r="D60" s="149"/>
      <c r="E60" s="239">
        <f t="shared" si="0"/>
        <v>5995</v>
      </c>
      <c r="F60" s="232">
        <f t="shared" si="1"/>
        <v>0</v>
      </c>
    </row>
    <row r="61" spans="1:6" hidden="1" outlineLevel="1" x14ac:dyDescent="0.2">
      <c r="A61" s="224" t="s">
        <v>641</v>
      </c>
      <c r="B61" s="236">
        <v>5</v>
      </c>
      <c r="C61" s="239">
        <f>'Коронки DIAMOND HIT'!F26</f>
        <v>12100</v>
      </c>
      <c r="D61" s="149"/>
      <c r="E61" s="239">
        <f t="shared" si="0"/>
        <v>6655</v>
      </c>
      <c r="F61" s="232">
        <f t="shared" si="1"/>
        <v>0</v>
      </c>
    </row>
    <row r="62" spans="1:6" hidden="1" outlineLevel="1" x14ac:dyDescent="0.2">
      <c r="A62" s="224" t="s">
        <v>642</v>
      </c>
      <c r="B62" s="236">
        <v>5</v>
      </c>
      <c r="C62" s="239">
        <f>'Коронки DIAMOND HIT'!F27</f>
        <v>13200</v>
      </c>
      <c r="D62" s="149"/>
      <c r="E62" s="239">
        <f t="shared" si="0"/>
        <v>7260</v>
      </c>
      <c r="F62" s="232">
        <f t="shared" si="1"/>
        <v>0</v>
      </c>
    </row>
    <row r="63" spans="1:6" hidden="1" outlineLevel="1" x14ac:dyDescent="0.2">
      <c r="A63" s="224" t="s">
        <v>643</v>
      </c>
      <c r="B63" s="236">
        <v>5</v>
      </c>
      <c r="C63" s="239">
        <f>'Коронки DIAMOND HIT'!F28</f>
        <v>15600</v>
      </c>
      <c r="D63" s="149"/>
      <c r="E63" s="239">
        <f t="shared" si="0"/>
        <v>8580</v>
      </c>
      <c r="F63" s="232">
        <f t="shared" si="1"/>
        <v>0</v>
      </c>
    </row>
    <row r="64" spans="1:6" hidden="1" outlineLevel="1" x14ac:dyDescent="0.2">
      <c r="A64" s="224" t="s">
        <v>644</v>
      </c>
      <c r="B64" s="236">
        <v>5</v>
      </c>
      <c r="C64" s="239">
        <f>'Коронки DIAMOND HIT'!F29</f>
        <v>16700</v>
      </c>
      <c r="D64" s="149"/>
      <c r="E64" s="239">
        <f t="shared" si="0"/>
        <v>9185</v>
      </c>
      <c r="F64" s="232">
        <f t="shared" si="1"/>
        <v>0</v>
      </c>
    </row>
    <row r="65" spans="1:6" hidden="1" outlineLevel="1" x14ac:dyDescent="0.2">
      <c r="A65" s="224" t="s">
        <v>645</v>
      </c>
      <c r="B65" s="236">
        <v>5</v>
      </c>
      <c r="C65" s="239">
        <f>'Коронки DIAMOND HIT'!F30</f>
        <v>18400</v>
      </c>
      <c r="D65" s="149"/>
      <c r="E65" s="239">
        <f t="shared" si="0"/>
        <v>10120</v>
      </c>
      <c r="F65" s="232">
        <f t="shared" si="1"/>
        <v>0</v>
      </c>
    </row>
    <row r="66" spans="1:6" hidden="1" outlineLevel="1" x14ac:dyDescent="0.2">
      <c r="A66" s="224" t="s">
        <v>697</v>
      </c>
      <c r="B66" s="236">
        <v>5</v>
      </c>
      <c r="C66" s="239">
        <v>0</v>
      </c>
      <c r="D66" s="149"/>
      <c r="E66" s="239">
        <f t="shared" si="0"/>
        <v>0</v>
      </c>
      <c r="F66" s="232">
        <f t="shared" si="1"/>
        <v>0</v>
      </c>
    </row>
    <row r="67" spans="1:6" hidden="1" outlineLevel="1" x14ac:dyDescent="0.2">
      <c r="A67" s="224" t="s">
        <v>698</v>
      </c>
      <c r="B67" s="236">
        <v>5</v>
      </c>
      <c r="C67" s="239">
        <f>'Коронки DIAMOND HIT'!H7</f>
        <v>1700</v>
      </c>
      <c r="D67" s="149"/>
      <c r="E67" s="239">
        <f t="shared" si="0"/>
        <v>935</v>
      </c>
      <c r="F67" s="232">
        <f t="shared" si="1"/>
        <v>0</v>
      </c>
    </row>
    <row r="68" spans="1:6" hidden="1" outlineLevel="1" x14ac:dyDescent="0.2">
      <c r="A68" s="224" t="s">
        <v>699</v>
      </c>
      <c r="B68" s="236">
        <v>5</v>
      </c>
      <c r="C68" s="239">
        <v>0</v>
      </c>
      <c r="D68" s="149"/>
      <c r="E68" s="239">
        <f t="shared" si="0"/>
        <v>0</v>
      </c>
      <c r="F68" s="232">
        <f t="shared" si="1"/>
        <v>0</v>
      </c>
    </row>
    <row r="69" spans="1:6" hidden="1" outlineLevel="1" x14ac:dyDescent="0.2">
      <c r="A69" s="224" t="s">
        <v>700</v>
      </c>
      <c r="B69" s="236">
        <v>5</v>
      </c>
      <c r="C69" s="239">
        <f>'Коронки DIAMOND HIT'!H9</f>
        <v>2200</v>
      </c>
      <c r="D69" s="149"/>
      <c r="E69" s="239">
        <f t="shared" si="0"/>
        <v>1210</v>
      </c>
      <c r="F69" s="232">
        <f t="shared" si="1"/>
        <v>0</v>
      </c>
    </row>
    <row r="70" spans="1:6" hidden="1" outlineLevel="1" x14ac:dyDescent="0.2">
      <c r="A70" s="224" t="s">
        <v>701</v>
      </c>
      <c r="B70" s="236">
        <v>5</v>
      </c>
      <c r="C70" s="239">
        <f>'Коронки DIAMOND HIT'!H10</f>
        <v>2300</v>
      </c>
      <c r="D70" s="149"/>
      <c r="E70" s="239">
        <f t="shared" si="0"/>
        <v>1265</v>
      </c>
      <c r="F70" s="232">
        <f t="shared" si="1"/>
        <v>0</v>
      </c>
    </row>
    <row r="71" spans="1:6" hidden="1" outlineLevel="1" x14ac:dyDescent="0.2">
      <c r="A71" s="224" t="s">
        <v>702</v>
      </c>
      <c r="B71" s="236">
        <v>5</v>
      </c>
      <c r="C71" s="239">
        <f>'Коронки DIAMOND HIT'!H11</f>
        <v>2300</v>
      </c>
      <c r="D71" s="149"/>
      <c r="E71" s="239">
        <f t="shared" si="0"/>
        <v>1265</v>
      </c>
      <c r="F71" s="232">
        <f t="shared" si="1"/>
        <v>0</v>
      </c>
    </row>
    <row r="72" spans="1:6" hidden="1" outlineLevel="1" x14ac:dyDescent="0.2">
      <c r="A72" s="224" t="s">
        <v>703</v>
      </c>
      <c r="B72" s="236">
        <v>5</v>
      </c>
      <c r="C72" s="239">
        <f>'Коронки DIAMOND HIT'!H12</f>
        <v>2400</v>
      </c>
      <c r="D72" s="149"/>
      <c r="E72" s="239">
        <f t="shared" si="0"/>
        <v>1320</v>
      </c>
      <c r="F72" s="232">
        <f t="shared" si="1"/>
        <v>0</v>
      </c>
    </row>
    <row r="73" spans="1:6" hidden="1" outlineLevel="1" x14ac:dyDescent="0.2">
      <c r="A73" s="224" t="s">
        <v>704</v>
      </c>
      <c r="B73" s="236">
        <v>25</v>
      </c>
      <c r="C73" s="239">
        <f>'Коронки DIAMOND HIT'!H13</f>
        <v>2900</v>
      </c>
      <c r="D73"/>
      <c r="E73" s="239">
        <f t="shared" si="0"/>
        <v>1595</v>
      </c>
      <c r="F73" s="232">
        <f t="shared" si="1"/>
        <v>0</v>
      </c>
    </row>
    <row r="74" spans="1:6" hidden="1" outlineLevel="1" x14ac:dyDescent="0.2">
      <c r="A74" s="224" t="s">
        <v>705</v>
      </c>
      <c r="B74" s="236">
        <v>5</v>
      </c>
      <c r="C74" s="239">
        <v>0</v>
      </c>
      <c r="D74" s="149"/>
      <c r="E74" s="239">
        <f t="shared" si="0"/>
        <v>0</v>
      </c>
      <c r="F74" s="232">
        <f t="shared" si="1"/>
        <v>0</v>
      </c>
    </row>
    <row r="75" spans="1:6" hidden="1" outlineLevel="1" x14ac:dyDescent="0.2">
      <c r="A75" s="224" t="s">
        <v>706</v>
      </c>
      <c r="B75" s="236">
        <v>5</v>
      </c>
      <c r="C75" s="239">
        <f>'Коронки DIAMOND HIT'!H15</f>
        <v>3400</v>
      </c>
      <c r="D75" s="149"/>
      <c r="E75" s="239">
        <f t="shared" si="0"/>
        <v>1870</v>
      </c>
      <c r="F75" s="232">
        <f t="shared" si="1"/>
        <v>0</v>
      </c>
    </row>
    <row r="76" spans="1:6" hidden="1" outlineLevel="1" x14ac:dyDescent="0.2">
      <c r="A76" s="224" t="s">
        <v>707</v>
      </c>
      <c r="B76" s="236">
        <v>5</v>
      </c>
      <c r="C76" s="239">
        <f>'Коронки DIAMOND HIT'!H16</f>
        <v>3500</v>
      </c>
      <c r="D76" s="149"/>
      <c r="E76" s="239">
        <f t="shared" si="0"/>
        <v>1925</v>
      </c>
      <c r="F76" s="232">
        <f t="shared" si="1"/>
        <v>0</v>
      </c>
    </row>
    <row r="77" spans="1:6" hidden="1" outlineLevel="1" x14ac:dyDescent="0.2">
      <c r="A77" s="224" t="s">
        <v>708</v>
      </c>
      <c r="B77" s="236">
        <v>5</v>
      </c>
      <c r="C77" s="239">
        <v>0</v>
      </c>
      <c r="D77" s="149"/>
      <c r="E77" s="239">
        <f t="shared" si="0"/>
        <v>0</v>
      </c>
      <c r="F77" s="232">
        <f t="shared" si="1"/>
        <v>0</v>
      </c>
    </row>
    <row r="78" spans="1:6" hidden="1" outlineLevel="1" x14ac:dyDescent="0.2">
      <c r="A78" s="224" t="s">
        <v>709</v>
      </c>
      <c r="B78" s="236">
        <v>5</v>
      </c>
      <c r="C78" s="239">
        <f>'Коронки DIAMOND HIT'!H18</f>
        <v>3900</v>
      </c>
      <c r="D78" s="149"/>
      <c r="E78" s="239">
        <f t="shared" si="0"/>
        <v>2145</v>
      </c>
      <c r="F78" s="232">
        <f t="shared" si="1"/>
        <v>0</v>
      </c>
    </row>
    <row r="79" spans="1:6" hidden="1" outlineLevel="1" x14ac:dyDescent="0.2">
      <c r="A79" s="224" t="s">
        <v>710</v>
      </c>
      <c r="B79" s="236">
        <v>5</v>
      </c>
      <c r="C79" s="239">
        <f>'Коронки DIAMOND HIT'!H19</f>
        <v>4600</v>
      </c>
      <c r="D79" s="149"/>
      <c r="E79" s="239">
        <f t="shared" si="0"/>
        <v>2530</v>
      </c>
      <c r="F79" s="232">
        <f t="shared" si="1"/>
        <v>0</v>
      </c>
    </row>
    <row r="80" spans="1:6" hidden="1" outlineLevel="1" x14ac:dyDescent="0.2">
      <c r="A80" s="224" t="s">
        <v>711</v>
      </c>
      <c r="B80" s="236">
        <v>5</v>
      </c>
      <c r="C80" s="239">
        <f>'Коронки DIAMOND HIT'!H20</f>
        <v>5100</v>
      </c>
      <c r="D80" s="149"/>
      <c r="E80" s="239">
        <f t="shared" si="0"/>
        <v>2805</v>
      </c>
      <c r="F80" s="232">
        <f t="shared" si="1"/>
        <v>0</v>
      </c>
    </row>
    <row r="81" spans="1:6" hidden="1" outlineLevel="1" x14ac:dyDescent="0.2">
      <c r="A81" s="224" t="s">
        <v>712</v>
      </c>
      <c r="B81" s="236">
        <v>5</v>
      </c>
      <c r="C81" s="239">
        <f>'Коронки DIAMOND HIT'!H21</f>
        <v>5200</v>
      </c>
      <c r="D81" s="149"/>
      <c r="E81" s="239">
        <f t="shared" si="0"/>
        <v>2860</v>
      </c>
      <c r="F81" s="232">
        <f t="shared" si="1"/>
        <v>0</v>
      </c>
    </row>
    <row r="82" spans="1:6" hidden="1" outlineLevel="1" x14ac:dyDescent="0.2">
      <c r="A82" s="224" t="s">
        <v>713</v>
      </c>
      <c r="B82" s="236">
        <v>5</v>
      </c>
      <c r="C82" s="239">
        <f>'Коронки DIAMOND HIT'!H22</f>
        <v>5700</v>
      </c>
      <c r="D82" s="149"/>
      <c r="E82" s="239">
        <f t="shared" si="0"/>
        <v>3135</v>
      </c>
      <c r="F82" s="232">
        <f t="shared" si="1"/>
        <v>0</v>
      </c>
    </row>
    <row r="83" spans="1:6" hidden="1" outlineLevel="1" x14ac:dyDescent="0.2">
      <c r="A83" s="224" t="s">
        <v>714</v>
      </c>
      <c r="B83" s="236">
        <v>5</v>
      </c>
      <c r="C83" s="239">
        <v>0</v>
      </c>
      <c r="D83" s="149"/>
      <c r="E83" s="239">
        <f t="shared" si="0"/>
        <v>0</v>
      </c>
      <c r="F83" s="232">
        <f t="shared" si="1"/>
        <v>0</v>
      </c>
    </row>
    <row r="84" spans="1:6" hidden="1" outlineLevel="1" x14ac:dyDescent="0.2">
      <c r="A84" s="224" t="s">
        <v>715</v>
      </c>
      <c r="B84" s="236">
        <v>5</v>
      </c>
      <c r="C84" s="239">
        <f>'Коронки DIAMOND HIT'!H24</f>
        <v>5800</v>
      </c>
      <c r="D84" s="149"/>
      <c r="E84" s="239">
        <f t="shared" si="0"/>
        <v>3190</v>
      </c>
      <c r="F84" s="232">
        <f t="shared" si="1"/>
        <v>0</v>
      </c>
    </row>
    <row r="85" spans="1:6" hidden="1" outlineLevel="1" x14ac:dyDescent="0.2">
      <c r="A85" s="224" t="s">
        <v>716</v>
      </c>
      <c r="B85" s="236">
        <v>5</v>
      </c>
      <c r="C85" s="239">
        <f>'Коронки DIAMOND HIT'!H25</f>
        <v>6400</v>
      </c>
      <c r="D85" s="149"/>
      <c r="E85" s="239">
        <f t="shared" si="0"/>
        <v>3520</v>
      </c>
      <c r="F85" s="232">
        <f t="shared" si="1"/>
        <v>0</v>
      </c>
    </row>
    <row r="86" spans="1:6" hidden="1" outlineLevel="1" x14ac:dyDescent="0.2">
      <c r="A86" s="224" t="s">
        <v>717</v>
      </c>
      <c r="B86" s="236">
        <v>5</v>
      </c>
      <c r="C86" s="239">
        <f>'Коронки DIAMOND HIT'!H26</f>
        <v>7100</v>
      </c>
      <c r="D86" s="149"/>
      <c r="E86" s="239">
        <f t="shared" si="0"/>
        <v>3905</v>
      </c>
      <c r="F86" s="232">
        <f t="shared" si="1"/>
        <v>0</v>
      </c>
    </row>
    <row r="87" spans="1:6" hidden="1" outlineLevel="1" x14ac:dyDescent="0.2">
      <c r="A87" s="224" t="s">
        <v>718</v>
      </c>
      <c r="B87" s="236">
        <v>5</v>
      </c>
      <c r="C87" s="239">
        <f>'Коронки DIAMOND HIT'!H27</f>
        <v>7200</v>
      </c>
      <c r="D87" s="149"/>
      <c r="E87" s="239">
        <f t="shared" si="0"/>
        <v>3960</v>
      </c>
      <c r="F87" s="232">
        <f t="shared" si="1"/>
        <v>0</v>
      </c>
    </row>
    <row r="88" spans="1:6" hidden="1" outlineLevel="1" x14ac:dyDescent="0.2">
      <c r="A88" s="224" t="s">
        <v>719</v>
      </c>
      <c r="B88" s="236">
        <v>5</v>
      </c>
      <c r="C88" s="239">
        <f>'Коронки DIAMOND HIT'!H28</f>
        <v>7800</v>
      </c>
      <c r="D88" s="149"/>
      <c r="E88" s="239">
        <f t="shared" si="0"/>
        <v>4290</v>
      </c>
      <c r="F88" s="232">
        <f t="shared" si="1"/>
        <v>0</v>
      </c>
    </row>
    <row r="89" spans="1:6" hidden="1" outlineLevel="1" x14ac:dyDescent="0.2">
      <c r="A89" s="224" t="s">
        <v>720</v>
      </c>
      <c r="B89" s="236">
        <v>5</v>
      </c>
      <c r="C89" s="239">
        <f>'Коронки DIAMOND HIT'!H29</f>
        <v>8200</v>
      </c>
      <c r="D89" s="149"/>
      <c r="E89" s="239">
        <f t="shared" si="0"/>
        <v>4510</v>
      </c>
      <c r="F89" s="232">
        <f t="shared" si="1"/>
        <v>0</v>
      </c>
    </row>
    <row r="90" spans="1:6" hidden="1" outlineLevel="1" x14ac:dyDescent="0.2">
      <c r="A90" s="224" t="s">
        <v>721</v>
      </c>
      <c r="B90" s="236">
        <v>5</v>
      </c>
      <c r="C90" s="239">
        <f>'Коронки DIAMOND HIT'!H30</f>
        <v>9000</v>
      </c>
      <c r="D90" s="149"/>
      <c r="E90" s="239">
        <f t="shared" si="0"/>
        <v>4950</v>
      </c>
      <c r="F90" s="232">
        <f t="shared" si="1"/>
        <v>0</v>
      </c>
    </row>
    <row r="91" spans="1:6" collapsed="1" x14ac:dyDescent="0.2">
      <c r="A91" s="234" t="s">
        <v>671</v>
      </c>
      <c r="B91" s="234"/>
      <c r="C91" s="238"/>
      <c r="D91" s="234"/>
      <c r="E91" s="238"/>
      <c r="F91" s="235">
        <f>SUM(F92:F141)</f>
        <v>0</v>
      </c>
    </row>
    <row r="92" spans="1:6" hidden="1" outlineLevel="1" x14ac:dyDescent="0.2">
      <c r="A92" s="224" t="s">
        <v>646</v>
      </c>
      <c r="B92" s="236">
        <v>5</v>
      </c>
      <c r="C92" s="239">
        <f>'Коронки DIAMOND HIT'!F40</f>
        <v>3200</v>
      </c>
      <c r="D92" s="149"/>
      <c r="E92" s="239">
        <f t="shared" si="0"/>
        <v>1760</v>
      </c>
      <c r="F92" s="232">
        <f t="shared" si="1"/>
        <v>0</v>
      </c>
    </row>
    <row r="93" spans="1:6" hidden="1" outlineLevel="1" x14ac:dyDescent="0.2">
      <c r="A93" s="224" t="s">
        <v>647</v>
      </c>
      <c r="B93" s="236">
        <v>5</v>
      </c>
      <c r="C93" s="239">
        <f>'Коронки DIAMOND HIT'!F41</f>
        <v>3200</v>
      </c>
      <c r="D93" s="149"/>
      <c r="E93" s="239">
        <f t="shared" si="0"/>
        <v>1760</v>
      </c>
      <c r="F93" s="232">
        <f t="shared" si="1"/>
        <v>0</v>
      </c>
    </row>
    <row r="94" spans="1:6" hidden="1" outlineLevel="1" x14ac:dyDescent="0.2">
      <c r="A94" s="224" t="s">
        <v>648</v>
      </c>
      <c r="B94" s="236">
        <v>5</v>
      </c>
      <c r="C94" s="239">
        <f>'Коронки DIAMOND HIT'!F42</f>
        <v>3700</v>
      </c>
      <c r="D94" s="149"/>
      <c r="E94" s="239">
        <f t="shared" si="0"/>
        <v>2035</v>
      </c>
      <c r="F94" s="232">
        <f t="shared" si="1"/>
        <v>0</v>
      </c>
    </row>
    <row r="95" spans="1:6" hidden="1" outlineLevel="1" x14ac:dyDescent="0.2">
      <c r="A95" s="224" t="s">
        <v>649</v>
      </c>
      <c r="B95" s="236">
        <v>5</v>
      </c>
      <c r="C95" s="239">
        <f>'Коронки DIAMOND HIT'!F43</f>
        <v>3700</v>
      </c>
      <c r="D95" s="149"/>
      <c r="E95" s="239">
        <f t="shared" si="0"/>
        <v>2035</v>
      </c>
      <c r="F95" s="232">
        <f t="shared" si="1"/>
        <v>0</v>
      </c>
    </row>
    <row r="96" spans="1:6" hidden="1" outlineLevel="1" x14ac:dyDescent="0.2">
      <c r="A96" s="224" t="s">
        <v>650</v>
      </c>
      <c r="B96" s="236">
        <v>5</v>
      </c>
      <c r="C96" s="239">
        <f>'Коронки DIAMOND HIT'!F44</f>
        <v>3800</v>
      </c>
      <c r="D96" s="149"/>
      <c r="E96" s="239">
        <f t="shared" ref="E96:E159" si="2">C96-(C96*$E$4)</f>
        <v>2090</v>
      </c>
      <c r="F96" s="232">
        <f t="shared" ref="F96:F159" si="3">D96*E96</f>
        <v>0</v>
      </c>
    </row>
    <row r="97" spans="1:6" hidden="1" outlineLevel="1" x14ac:dyDescent="0.2">
      <c r="A97" s="224" t="s">
        <v>651</v>
      </c>
      <c r="B97" s="236">
        <v>5</v>
      </c>
      <c r="C97" s="239">
        <f>'Коронки DIAMOND HIT'!F45</f>
        <v>3900</v>
      </c>
      <c r="D97" s="149"/>
      <c r="E97" s="239">
        <f t="shared" si="2"/>
        <v>2145</v>
      </c>
      <c r="F97" s="232">
        <f t="shared" si="3"/>
        <v>0</v>
      </c>
    </row>
    <row r="98" spans="1:6" hidden="1" outlineLevel="1" x14ac:dyDescent="0.2">
      <c r="A98" s="224" t="s">
        <v>652</v>
      </c>
      <c r="B98" s="236">
        <v>5</v>
      </c>
      <c r="C98" s="239">
        <f>'Коронки DIAMOND HIT'!F46</f>
        <v>4000</v>
      </c>
      <c r="D98" s="149"/>
      <c r="E98" s="239">
        <f t="shared" si="2"/>
        <v>2200</v>
      </c>
      <c r="F98" s="232">
        <f t="shared" si="3"/>
        <v>0</v>
      </c>
    </row>
    <row r="99" spans="1:6" hidden="1" outlineLevel="1" x14ac:dyDescent="0.2">
      <c r="A99" s="224" t="s">
        <v>653</v>
      </c>
      <c r="B99" s="236">
        <v>25</v>
      </c>
      <c r="C99" s="239">
        <f>'Коронки DIAMOND HIT'!F47</f>
        <v>4500</v>
      </c>
      <c r="D99"/>
      <c r="E99" s="239">
        <f t="shared" si="2"/>
        <v>2475</v>
      </c>
      <c r="F99" s="232">
        <f t="shared" si="3"/>
        <v>0</v>
      </c>
    </row>
    <row r="100" spans="1:6" hidden="1" outlineLevel="1" x14ac:dyDescent="0.2">
      <c r="A100" s="224" t="s">
        <v>654</v>
      </c>
      <c r="B100" s="236">
        <v>5</v>
      </c>
      <c r="C100" s="239">
        <f>'Коронки DIAMOND HIT'!F48</f>
        <v>4600</v>
      </c>
      <c r="D100" s="149"/>
      <c r="E100" s="239">
        <f t="shared" si="2"/>
        <v>2530</v>
      </c>
      <c r="F100" s="232">
        <f t="shared" si="3"/>
        <v>0</v>
      </c>
    </row>
    <row r="101" spans="1:6" hidden="1" outlineLevel="1" x14ac:dyDescent="0.2">
      <c r="A101" s="224" t="s">
        <v>655</v>
      </c>
      <c r="B101" s="236">
        <v>5</v>
      </c>
      <c r="C101" s="239">
        <f>'Коронки DIAMOND HIT'!F49</f>
        <v>5200</v>
      </c>
      <c r="D101" s="149"/>
      <c r="E101" s="239">
        <f t="shared" si="2"/>
        <v>2860</v>
      </c>
      <c r="F101" s="232">
        <f t="shared" si="3"/>
        <v>0</v>
      </c>
    </row>
    <row r="102" spans="1:6" hidden="1" outlineLevel="1" x14ac:dyDescent="0.2">
      <c r="A102" s="224" t="s">
        <v>656</v>
      </c>
      <c r="B102" s="236">
        <v>5</v>
      </c>
      <c r="C102" s="239">
        <f>'Коронки DIAMOND HIT'!F50</f>
        <v>6100</v>
      </c>
      <c r="D102" s="149"/>
      <c r="E102" s="239">
        <f t="shared" si="2"/>
        <v>3355</v>
      </c>
      <c r="F102" s="232">
        <f t="shared" si="3"/>
        <v>0</v>
      </c>
    </row>
    <row r="103" spans="1:6" hidden="1" outlineLevel="1" x14ac:dyDescent="0.2">
      <c r="A103" s="224" t="s">
        <v>657</v>
      </c>
      <c r="B103" s="236">
        <v>5</v>
      </c>
      <c r="C103" s="239">
        <f>'Коронки DIAMOND HIT'!F51</f>
        <v>6200</v>
      </c>
      <c r="D103" s="149"/>
      <c r="E103" s="239">
        <f t="shared" si="2"/>
        <v>3410</v>
      </c>
      <c r="F103" s="232">
        <f t="shared" si="3"/>
        <v>0</v>
      </c>
    </row>
    <row r="104" spans="1:6" hidden="1" outlineLevel="1" x14ac:dyDescent="0.2">
      <c r="A104" s="224" t="s">
        <v>658</v>
      </c>
      <c r="B104" s="236">
        <v>5</v>
      </c>
      <c r="C104" s="239">
        <f>'Коронки DIAMOND HIT'!F52</f>
        <v>6800</v>
      </c>
      <c r="D104" s="149"/>
      <c r="E104" s="239">
        <f t="shared" si="2"/>
        <v>3740</v>
      </c>
      <c r="F104" s="232">
        <f t="shared" si="3"/>
        <v>0</v>
      </c>
    </row>
    <row r="105" spans="1:6" hidden="1" outlineLevel="1" x14ac:dyDescent="0.2">
      <c r="A105" s="224" t="s">
        <v>659</v>
      </c>
      <c r="B105" s="236">
        <v>5</v>
      </c>
      <c r="C105" s="239">
        <f>'Коронки DIAMOND HIT'!F53</f>
        <v>7100</v>
      </c>
      <c r="D105" s="149"/>
      <c r="E105" s="239">
        <f t="shared" si="2"/>
        <v>3905</v>
      </c>
      <c r="F105" s="232">
        <f t="shared" si="3"/>
        <v>0</v>
      </c>
    </row>
    <row r="106" spans="1:6" hidden="1" outlineLevel="1" x14ac:dyDescent="0.2">
      <c r="A106" s="224" t="s">
        <v>660</v>
      </c>
      <c r="B106" s="236">
        <v>5</v>
      </c>
      <c r="C106" s="239">
        <f>'Коронки DIAMOND HIT'!F54</f>
        <v>7300</v>
      </c>
      <c r="D106" s="149"/>
      <c r="E106" s="239">
        <f t="shared" si="2"/>
        <v>4015</v>
      </c>
      <c r="F106" s="232">
        <f t="shared" si="3"/>
        <v>0</v>
      </c>
    </row>
    <row r="107" spans="1:6" hidden="1" outlineLevel="1" x14ac:dyDescent="0.2">
      <c r="A107" s="224" t="s">
        <v>661</v>
      </c>
      <c r="B107" s="236">
        <v>5</v>
      </c>
      <c r="C107" s="239">
        <f>'Коронки DIAMOND HIT'!F55</f>
        <v>7600</v>
      </c>
      <c r="D107" s="149"/>
      <c r="E107" s="239">
        <f t="shared" si="2"/>
        <v>4180</v>
      </c>
      <c r="F107" s="232">
        <f t="shared" si="3"/>
        <v>0</v>
      </c>
    </row>
    <row r="108" spans="1:6" hidden="1" outlineLevel="1" x14ac:dyDescent="0.2">
      <c r="A108" s="224" t="s">
        <v>662</v>
      </c>
      <c r="B108" s="236">
        <v>5</v>
      </c>
      <c r="C108" s="239">
        <f>'Коронки DIAMOND HIT'!F56</f>
        <v>8300</v>
      </c>
      <c r="D108" s="149"/>
      <c r="E108" s="239">
        <f t="shared" si="2"/>
        <v>4565</v>
      </c>
      <c r="F108" s="232">
        <f t="shared" si="3"/>
        <v>0</v>
      </c>
    </row>
    <row r="109" spans="1:6" hidden="1" outlineLevel="1" x14ac:dyDescent="0.2">
      <c r="A109" s="224" t="s">
        <v>663</v>
      </c>
      <c r="B109" s="236">
        <v>5</v>
      </c>
      <c r="C109" s="239">
        <f>'Коронки DIAMOND HIT'!F57</f>
        <v>8400</v>
      </c>
      <c r="D109" s="149"/>
      <c r="E109" s="239">
        <f t="shared" si="2"/>
        <v>4620</v>
      </c>
      <c r="F109" s="232">
        <f t="shared" si="3"/>
        <v>0</v>
      </c>
    </row>
    <row r="110" spans="1:6" hidden="1" outlineLevel="1" x14ac:dyDescent="0.2">
      <c r="A110" s="224" t="s">
        <v>664</v>
      </c>
      <c r="B110" s="236">
        <v>5</v>
      </c>
      <c r="C110" s="239">
        <f>'Коронки DIAMOND HIT'!F58</f>
        <v>9100</v>
      </c>
      <c r="D110" s="149"/>
      <c r="E110" s="239">
        <f t="shared" si="2"/>
        <v>5005</v>
      </c>
      <c r="F110" s="232">
        <f t="shared" si="3"/>
        <v>0</v>
      </c>
    </row>
    <row r="111" spans="1:6" hidden="1" outlineLevel="1" x14ac:dyDescent="0.2">
      <c r="A111" s="224" t="s">
        <v>665</v>
      </c>
      <c r="B111" s="236">
        <v>5</v>
      </c>
      <c r="C111" s="239">
        <f>'Коронки DIAMOND HIT'!F59</f>
        <v>10200</v>
      </c>
      <c r="D111" s="149"/>
      <c r="E111" s="239">
        <f t="shared" si="2"/>
        <v>5610</v>
      </c>
      <c r="F111" s="232">
        <f t="shared" si="3"/>
        <v>0</v>
      </c>
    </row>
    <row r="112" spans="1:6" hidden="1" outlineLevel="1" x14ac:dyDescent="0.2">
      <c r="A112" s="224" t="s">
        <v>666</v>
      </c>
      <c r="B112" s="236">
        <v>5</v>
      </c>
      <c r="C112" s="239">
        <f>'Коронки DIAMOND HIT'!F60</f>
        <v>11400</v>
      </c>
      <c r="D112" s="149"/>
      <c r="E112" s="239">
        <f t="shared" si="2"/>
        <v>6270</v>
      </c>
      <c r="F112" s="232">
        <f t="shared" si="3"/>
        <v>0</v>
      </c>
    </row>
    <row r="113" spans="1:6" hidden="1" outlineLevel="1" x14ac:dyDescent="0.2">
      <c r="A113" s="224" t="s">
        <v>667</v>
      </c>
      <c r="B113" s="236">
        <v>5</v>
      </c>
      <c r="C113" s="239">
        <f>'Коронки DIAMOND HIT'!F61</f>
        <v>12500</v>
      </c>
      <c r="D113" s="149"/>
      <c r="E113" s="239">
        <f t="shared" si="2"/>
        <v>6875</v>
      </c>
      <c r="F113" s="232">
        <f t="shared" si="3"/>
        <v>0</v>
      </c>
    </row>
    <row r="114" spans="1:6" hidden="1" outlineLevel="1" x14ac:dyDescent="0.2">
      <c r="A114" s="224" t="s">
        <v>668</v>
      </c>
      <c r="B114" s="236">
        <v>5</v>
      </c>
      <c r="C114" s="239">
        <f>'Коронки DIAMOND HIT'!F62</f>
        <v>14700</v>
      </c>
      <c r="D114" s="149"/>
      <c r="E114" s="239">
        <f t="shared" si="2"/>
        <v>8085</v>
      </c>
      <c r="F114" s="232">
        <f t="shared" si="3"/>
        <v>0</v>
      </c>
    </row>
    <row r="115" spans="1:6" hidden="1" outlineLevel="1" x14ac:dyDescent="0.2">
      <c r="A115" s="224" t="s">
        <v>669</v>
      </c>
      <c r="B115" s="236">
        <v>5</v>
      </c>
      <c r="C115" s="239">
        <f>'Коронки DIAMOND HIT'!F63</f>
        <v>15800</v>
      </c>
      <c r="D115" s="149"/>
      <c r="E115" s="239">
        <f t="shared" si="2"/>
        <v>8690</v>
      </c>
      <c r="F115" s="232">
        <f t="shared" si="3"/>
        <v>0</v>
      </c>
    </row>
    <row r="116" spans="1:6" hidden="1" outlineLevel="1" x14ac:dyDescent="0.2">
      <c r="A116" s="224" t="s">
        <v>670</v>
      </c>
      <c r="B116" s="236">
        <v>5</v>
      </c>
      <c r="C116" s="239">
        <f>'Коронки DIAMOND HIT'!F64</f>
        <v>17400</v>
      </c>
      <c r="D116" s="149"/>
      <c r="E116" s="239">
        <f t="shared" si="2"/>
        <v>9570</v>
      </c>
      <c r="F116" s="232">
        <f t="shared" si="3"/>
        <v>0</v>
      </c>
    </row>
    <row r="117" spans="1:6" hidden="1" outlineLevel="1" x14ac:dyDescent="0.2">
      <c r="A117" s="224" t="s">
        <v>672</v>
      </c>
      <c r="B117" s="236">
        <v>5</v>
      </c>
      <c r="C117" s="239">
        <v>0</v>
      </c>
      <c r="D117" s="149"/>
      <c r="E117" s="239">
        <f t="shared" si="2"/>
        <v>0</v>
      </c>
      <c r="F117" s="232">
        <f t="shared" si="3"/>
        <v>0</v>
      </c>
    </row>
    <row r="118" spans="1:6" hidden="1" outlineLevel="1" x14ac:dyDescent="0.2">
      <c r="A118" s="224" t="s">
        <v>673</v>
      </c>
      <c r="B118" s="236">
        <v>5</v>
      </c>
      <c r="C118" s="239">
        <f>'Коронки DIAMOND HIT'!H41</f>
        <v>1500</v>
      </c>
      <c r="D118" s="149"/>
      <c r="E118" s="239">
        <f t="shared" si="2"/>
        <v>825</v>
      </c>
      <c r="F118" s="232">
        <f t="shared" si="3"/>
        <v>0</v>
      </c>
    </row>
    <row r="119" spans="1:6" hidden="1" outlineLevel="1" x14ac:dyDescent="0.2">
      <c r="A119" s="224" t="s">
        <v>674</v>
      </c>
      <c r="B119" s="236">
        <v>5</v>
      </c>
      <c r="C119" s="239">
        <v>0</v>
      </c>
      <c r="D119" s="149"/>
      <c r="E119" s="239">
        <f t="shared" si="2"/>
        <v>0</v>
      </c>
      <c r="F119" s="232">
        <f t="shared" si="3"/>
        <v>0</v>
      </c>
    </row>
    <row r="120" spans="1:6" hidden="1" outlineLevel="1" x14ac:dyDescent="0.2">
      <c r="A120" s="224" t="s">
        <v>675</v>
      </c>
      <c r="B120" s="236">
        <v>5</v>
      </c>
      <c r="C120" s="239">
        <f>'Коронки DIAMOND HIT'!H43</f>
        <v>1900</v>
      </c>
      <c r="D120" s="149"/>
      <c r="E120" s="239">
        <f t="shared" si="2"/>
        <v>1045</v>
      </c>
      <c r="F120" s="232">
        <f t="shared" si="3"/>
        <v>0</v>
      </c>
    </row>
    <row r="121" spans="1:6" hidden="1" outlineLevel="1" x14ac:dyDescent="0.2">
      <c r="A121" s="224" t="s">
        <v>676</v>
      </c>
      <c r="B121" s="236">
        <v>5</v>
      </c>
      <c r="C121" s="239">
        <f>'Коронки DIAMOND HIT'!H44</f>
        <v>2000</v>
      </c>
      <c r="D121" s="149"/>
      <c r="E121" s="239">
        <f t="shared" si="2"/>
        <v>1100</v>
      </c>
      <c r="F121" s="232">
        <f t="shared" si="3"/>
        <v>0</v>
      </c>
    </row>
    <row r="122" spans="1:6" hidden="1" outlineLevel="1" x14ac:dyDescent="0.2">
      <c r="A122" s="224" t="s">
        <v>677</v>
      </c>
      <c r="B122" s="236">
        <v>5</v>
      </c>
      <c r="C122" s="239">
        <f>'Коронки DIAMOND HIT'!H45</f>
        <v>2100</v>
      </c>
      <c r="D122" s="149"/>
      <c r="E122" s="239">
        <f t="shared" si="2"/>
        <v>1155</v>
      </c>
      <c r="F122" s="232">
        <f t="shared" si="3"/>
        <v>0</v>
      </c>
    </row>
    <row r="123" spans="1:6" hidden="1" outlineLevel="1" x14ac:dyDescent="0.2">
      <c r="A123" s="224" t="s">
        <v>678</v>
      </c>
      <c r="B123" s="236">
        <v>5</v>
      </c>
      <c r="C123" s="239">
        <f>'Коронки DIAMOND HIT'!H46</f>
        <v>2100</v>
      </c>
      <c r="D123" s="149"/>
      <c r="E123" s="239">
        <f t="shared" si="2"/>
        <v>1155</v>
      </c>
      <c r="F123" s="232">
        <f t="shared" si="3"/>
        <v>0</v>
      </c>
    </row>
    <row r="124" spans="1:6" hidden="1" outlineLevel="1" x14ac:dyDescent="0.2">
      <c r="A124" s="224" t="s">
        <v>679</v>
      </c>
      <c r="B124" s="236">
        <v>25</v>
      </c>
      <c r="C124" s="239">
        <f>'Коронки DIAMOND HIT'!H47</f>
        <v>2600</v>
      </c>
      <c r="D124"/>
      <c r="E124" s="239">
        <f t="shared" si="2"/>
        <v>1430</v>
      </c>
      <c r="F124" s="232">
        <f t="shared" si="3"/>
        <v>0</v>
      </c>
    </row>
    <row r="125" spans="1:6" hidden="1" outlineLevel="1" x14ac:dyDescent="0.2">
      <c r="A125" s="224" t="s">
        <v>680</v>
      </c>
      <c r="B125" s="236">
        <v>5</v>
      </c>
      <c r="C125" s="239">
        <v>0</v>
      </c>
      <c r="D125" s="149"/>
      <c r="E125" s="239">
        <f t="shared" si="2"/>
        <v>0</v>
      </c>
      <c r="F125" s="232">
        <f t="shared" si="3"/>
        <v>0</v>
      </c>
    </row>
    <row r="126" spans="1:6" hidden="1" outlineLevel="1" x14ac:dyDescent="0.2">
      <c r="A126" s="224" t="s">
        <v>681</v>
      </c>
      <c r="B126" s="236">
        <v>5</v>
      </c>
      <c r="C126" s="239">
        <f>'Коронки DIAMOND HIT'!H49</f>
        <v>3100</v>
      </c>
      <c r="D126" s="149"/>
      <c r="E126" s="239">
        <f t="shared" si="2"/>
        <v>1705</v>
      </c>
      <c r="F126" s="232">
        <f t="shared" si="3"/>
        <v>0</v>
      </c>
    </row>
    <row r="127" spans="1:6" hidden="1" outlineLevel="1" x14ac:dyDescent="0.2">
      <c r="A127" s="224" t="s">
        <v>682</v>
      </c>
      <c r="B127" s="236">
        <v>5</v>
      </c>
      <c r="C127" s="239">
        <f>'Коронки DIAMOND HIT'!H50</f>
        <v>3100</v>
      </c>
      <c r="D127" s="149"/>
      <c r="E127" s="239">
        <f t="shared" si="2"/>
        <v>1705</v>
      </c>
      <c r="F127" s="232">
        <f t="shared" si="3"/>
        <v>0</v>
      </c>
    </row>
    <row r="128" spans="1:6" hidden="1" outlineLevel="1" x14ac:dyDescent="0.2">
      <c r="A128" s="224" t="s">
        <v>683</v>
      </c>
      <c r="B128" s="236">
        <v>5</v>
      </c>
      <c r="C128" s="239">
        <v>0</v>
      </c>
      <c r="D128" s="149"/>
      <c r="E128" s="239">
        <f t="shared" si="2"/>
        <v>0</v>
      </c>
      <c r="F128" s="232">
        <f t="shared" si="3"/>
        <v>0</v>
      </c>
    </row>
    <row r="129" spans="1:6" hidden="1" outlineLevel="1" x14ac:dyDescent="0.2">
      <c r="A129" s="224" t="s">
        <v>684</v>
      </c>
      <c r="B129" s="236">
        <v>5</v>
      </c>
      <c r="C129" s="239">
        <f>'Коронки DIAMOND HIT'!H52</f>
        <v>3500</v>
      </c>
      <c r="D129" s="149"/>
      <c r="E129" s="239">
        <f t="shared" si="2"/>
        <v>1925</v>
      </c>
      <c r="F129" s="232">
        <f t="shared" si="3"/>
        <v>0</v>
      </c>
    </row>
    <row r="130" spans="1:6" hidden="1" outlineLevel="1" x14ac:dyDescent="0.2">
      <c r="A130" s="224" t="s">
        <v>685</v>
      </c>
      <c r="B130" s="236">
        <v>5</v>
      </c>
      <c r="C130" s="239">
        <f>'Коронки DIAMOND HIT'!H53</f>
        <v>4100</v>
      </c>
      <c r="D130" s="149"/>
      <c r="E130" s="239">
        <f t="shared" si="2"/>
        <v>2255</v>
      </c>
      <c r="F130" s="232">
        <f t="shared" si="3"/>
        <v>0</v>
      </c>
    </row>
    <row r="131" spans="1:6" hidden="1" outlineLevel="1" x14ac:dyDescent="0.2">
      <c r="A131" s="224" t="s">
        <v>686</v>
      </c>
      <c r="B131" s="236">
        <v>5</v>
      </c>
      <c r="C131" s="239">
        <f>'Коронки DIAMOND HIT'!H54</f>
        <v>4600</v>
      </c>
      <c r="D131" s="149"/>
      <c r="E131" s="239">
        <f t="shared" si="2"/>
        <v>2530</v>
      </c>
      <c r="F131" s="232">
        <f t="shared" si="3"/>
        <v>0</v>
      </c>
    </row>
    <row r="132" spans="1:6" hidden="1" outlineLevel="1" x14ac:dyDescent="0.2">
      <c r="A132" s="224" t="s">
        <v>687</v>
      </c>
      <c r="B132" s="236">
        <v>5</v>
      </c>
      <c r="C132" s="239">
        <f>'Коронки DIAMOND HIT'!H55</f>
        <v>4700</v>
      </c>
      <c r="D132" s="149"/>
      <c r="E132" s="239">
        <f t="shared" si="2"/>
        <v>2585</v>
      </c>
      <c r="F132" s="232">
        <f t="shared" si="3"/>
        <v>0</v>
      </c>
    </row>
    <row r="133" spans="1:6" hidden="1" outlineLevel="1" x14ac:dyDescent="0.2">
      <c r="A133" s="224" t="s">
        <v>688</v>
      </c>
      <c r="B133" s="236">
        <v>5</v>
      </c>
      <c r="C133" s="239">
        <f>'Коронки DIAMOND HIT'!H56</f>
        <v>5100</v>
      </c>
      <c r="D133" s="149"/>
      <c r="E133" s="239">
        <f t="shared" si="2"/>
        <v>2805</v>
      </c>
      <c r="F133" s="232">
        <f t="shared" si="3"/>
        <v>0</v>
      </c>
    </row>
    <row r="134" spans="1:6" hidden="1" outlineLevel="1" x14ac:dyDescent="0.2">
      <c r="A134" s="224" t="s">
        <v>689</v>
      </c>
      <c r="B134" s="236">
        <v>5</v>
      </c>
      <c r="C134" s="239">
        <v>0</v>
      </c>
      <c r="D134" s="149"/>
      <c r="E134" s="239">
        <f t="shared" si="2"/>
        <v>0</v>
      </c>
      <c r="F134" s="232">
        <f t="shared" si="3"/>
        <v>0</v>
      </c>
    </row>
    <row r="135" spans="1:6" hidden="1" outlineLevel="1" x14ac:dyDescent="0.2">
      <c r="A135" s="224" t="s">
        <v>690</v>
      </c>
      <c r="B135" s="236">
        <v>5</v>
      </c>
      <c r="C135" s="239">
        <f>'Коронки DIAMOND HIT'!H58</f>
        <v>5200</v>
      </c>
      <c r="D135" s="149"/>
      <c r="E135" s="239">
        <f t="shared" si="2"/>
        <v>2860</v>
      </c>
      <c r="F135" s="232">
        <f t="shared" si="3"/>
        <v>0</v>
      </c>
    </row>
    <row r="136" spans="1:6" hidden="1" outlineLevel="1" x14ac:dyDescent="0.2">
      <c r="A136" s="224" t="s">
        <v>691</v>
      </c>
      <c r="B136" s="236">
        <v>5</v>
      </c>
      <c r="C136" s="239">
        <f>'Коронки DIAMOND HIT'!H59</f>
        <v>5700</v>
      </c>
      <c r="D136" s="149"/>
      <c r="E136" s="239">
        <f t="shared" si="2"/>
        <v>3135</v>
      </c>
      <c r="F136" s="232">
        <f t="shared" si="3"/>
        <v>0</v>
      </c>
    </row>
    <row r="137" spans="1:6" hidden="1" outlineLevel="1" x14ac:dyDescent="0.2">
      <c r="A137" s="224" t="s">
        <v>692</v>
      </c>
      <c r="B137" s="236">
        <v>5</v>
      </c>
      <c r="C137" s="239">
        <f>'Коронки DIAMOND HIT'!H60</f>
        <v>6400</v>
      </c>
      <c r="D137" s="149"/>
      <c r="E137" s="239">
        <f t="shared" si="2"/>
        <v>3520</v>
      </c>
      <c r="F137" s="232">
        <f t="shared" si="3"/>
        <v>0</v>
      </c>
    </row>
    <row r="138" spans="1:6" hidden="1" outlineLevel="1" x14ac:dyDescent="0.2">
      <c r="A138" s="224" t="s">
        <v>693</v>
      </c>
      <c r="B138" s="236">
        <v>5</v>
      </c>
      <c r="C138" s="239">
        <f>'Коронки DIAMOND HIT'!H61</f>
        <v>6500</v>
      </c>
      <c r="D138" s="149"/>
      <c r="E138" s="239">
        <f t="shared" si="2"/>
        <v>3575</v>
      </c>
      <c r="F138" s="232">
        <f t="shared" si="3"/>
        <v>0</v>
      </c>
    </row>
    <row r="139" spans="1:6" hidden="1" outlineLevel="1" x14ac:dyDescent="0.2">
      <c r="A139" s="224" t="s">
        <v>694</v>
      </c>
      <c r="B139" s="236">
        <v>5</v>
      </c>
      <c r="C139" s="239">
        <f>'Коронки DIAMOND HIT'!H62</f>
        <v>7000</v>
      </c>
      <c r="D139" s="149"/>
      <c r="E139" s="239">
        <f t="shared" si="2"/>
        <v>3850</v>
      </c>
      <c r="F139" s="232">
        <f t="shared" si="3"/>
        <v>0</v>
      </c>
    </row>
    <row r="140" spans="1:6" hidden="1" outlineLevel="1" x14ac:dyDescent="0.2">
      <c r="A140" s="224" t="s">
        <v>695</v>
      </c>
      <c r="B140" s="236">
        <v>5</v>
      </c>
      <c r="C140" s="239">
        <f>'Коронки DIAMOND HIT'!H63</f>
        <v>7400</v>
      </c>
      <c r="D140" s="149"/>
      <c r="E140" s="239">
        <f t="shared" si="2"/>
        <v>4070</v>
      </c>
      <c r="F140" s="232">
        <f t="shared" si="3"/>
        <v>0</v>
      </c>
    </row>
    <row r="141" spans="1:6" hidden="1" outlineLevel="1" x14ac:dyDescent="0.2">
      <c r="A141" s="224" t="s">
        <v>696</v>
      </c>
      <c r="B141" s="236">
        <v>5</v>
      </c>
      <c r="C141" s="239">
        <f>'Коронки DIAMOND HIT'!H64</f>
        <v>8100</v>
      </c>
      <c r="D141" s="149"/>
      <c r="E141" s="239">
        <f t="shared" si="2"/>
        <v>4455</v>
      </c>
      <c r="F141" s="232">
        <f t="shared" si="3"/>
        <v>0</v>
      </c>
    </row>
    <row r="142" spans="1:6" collapsed="1" x14ac:dyDescent="0.2">
      <c r="A142" s="234" t="s">
        <v>373</v>
      </c>
      <c r="B142" s="234"/>
      <c r="C142" s="238"/>
      <c r="D142" s="234"/>
      <c r="E142" s="238"/>
      <c r="F142" s="235">
        <f>SUM(F143:F172)</f>
        <v>0</v>
      </c>
    </row>
    <row r="143" spans="1:6" hidden="1" outlineLevel="1" x14ac:dyDescent="0.2">
      <c r="A143" s="224" t="s">
        <v>724</v>
      </c>
      <c r="B143" s="236">
        <v>10</v>
      </c>
      <c r="C143" s="239">
        <f>'Коронки BKF 500'!F7</f>
        <v>3400</v>
      </c>
      <c r="D143" s="149"/>
      <c r="E143" s="239">
        <f t="shared" si="2"/>
        <v>1870</v>
      </c>
      <c r="F143" s="232">
        <f t="shared" si="3"/>
        <v>0</v>
      </c>
    </row>
    <row r="144" spans="1:6" hidden="1" outlineLevel="1" x14ac:dyDescent="0.2">
      <c r="A144" s="224" t="s">
        <v>725</v>
      </c>
      <c r="B144" s="236">
        <v>10</v>
      </c>
      <c r="C144" s="239">
        <f>'Коронки BKF 500'!F8</f>
        <v>3400</v>
      </c>
      <c r="D144" s="149"/>
      <c r="E144" s="239">
        <f t="shared" si="2"/>
        <v>1870</v>
      </c>
      <c r="F144" s="232">
        <f t="shared" si="3"/>
        <v>0</v>
      </c>
    </row>
    <row r="145" spans="1:6" hidden="1" outlineLevel="1" x14ac:dyDescent="0.2">
      <c r="A145" s="224" t="s">
        <v>726</v>
      </c>
      <c r="B145" s="236">
        <v>5</v>
      </c>
      <c r="C145" s="239">
        <f>'Коронки BKF 500'!F9</f>
        <v>4000</v>
      </c>
      <c r="D145" s="149"/>
      <c r="E145" s="239">
        <f t="shared" si="2"/>
        <v>2200</v>
      </c>
      <c r="F145" s="232">
        <f t="shared" si="3"/>
        <v>0</v>
      </c>
    </row>
    <row r="146" spans="1:6" hidden="1" outlineLevel="1" x14ac:dyDescent="0.2">
      <c r="A146" s="224" t="s">
        <v>723</v>
      </c>
      <c r="B146" s="236">
        <v>10</v>
      </c>
      <c r="C146" s="239">
        <f>'Коронки BKF 500'!F10</f>
        <v>4000</v>
      </c>
      <c r="D146" s="149"/>
      <c r="E146" s="239">
        <f t="shared" si="2"/>
        <v>2200</v>
      </c>
      <c r="F146" s="232">
        <f t="shared" si="3"/>
        <v>0</v>
      </c>
    </row>
    <row r="147" spans="1:6" hidden="1" outlineLevel="1" x14ac:dyDescent="0.2">
      <c r="A147" s="224" t="s">
        <v>727</v>
      </c>
      <c r="B147" s="236">
        <v>5</v>
      </c>
      <c r="C147" s="239">
        <f>'Коронки BKF 500'!F11</f>
        <v>4100</v>
      </c>
      <c r="D147" s="149"/>
      <c r="E147" s="239">
        <f t="shared" si="2"/>
        <v>2255</v>
      </c>
      <c r="F147" s="232">
        <f t="shared" si="3"/>
        <v>0</v>
      </c>
    </row>
    <row r="148" spans="1:6" hidden="1" outlineLevel="1" x14ac:dyDescent="0.2">
      <c r="A148" s="224" t="s">
        <v>728</v>
      </c>
      <c r="B148" s="236">
        <v>10</v>
      </c>
      <c r="C148" s="239">
        <f>'Коронки BKF 500'!F12</f>
        <v>4200</v>
      </c>
      <c r="D148" s="149"/>
      <c r="E148" s="239">
        <f t="shared" si="2"/>
        <v>2310</v>
      </c>
      <c r="F148" s="232">
        <f t="shared" si="3"/>
        <v>0</v>
      </c>
    </row>
    <row r="149" spans="1:6" hidden="1" outlineLevel="1" x14ac:dyDescent="0.2">
      <c r="A149" s="224" t="s">
        <v>729</v>
      </c>
      <c r="B149" s="236">
        <v>10</v>
      </c>
      <c r="C149" s="239">
        <f>'Коронки BKF 500'!F13</f>
        <v>4200</v>
      </c>
      <c r="D149" s="149"/>
      <c r="E149" s="239">
        <f t="shared" si="2"/>
        <v>2310</v>
      </c>
      <c r="F149" s="232">
        <f t="shared" si="3"/>
        <v>0</v>
      </c>
    </row>
    <row r="150" spans="1:6" hidden="1" outlineLevel="1" x14ac:dyDescent="0.2">
      <c r="A150" s="224" t="s">
        <v>730</v>
      </c>
      <c r="B150" s="236">
        <v>10</v>
      </c>
      <c r="C150" s="239">
        <f>'Коронки BKF 500'!F14</f>
        <v>4800</v>
      </c>
      <c r="D150" s="149"/>
      <c r="E150" s="239">
        <f t="shared" si="2"/>
        <v>2640</v>
      </c>
      <c r="F150" s="232">
        <f t="shared" si="3"/>
        <v>0</v>
      </c>
    </row>
    <row r="151" spans="1:6" hidden="1" outlineLevel="1" x14ac:dyDescent="0.2">
      <c r="A151" s="224" t="s">
        <v>731</v>
      </c>
      <c r="B151" s="236">
        <v>5</v>
      </c>
      <c r="C151" s="239">
        <f>'Коронки BKF 500'!F15</f>
        <v>4900</v>
      </c>
      <c r="D151" s="149"/>
      <c r="E151" s="239">
        <f t="shared" si="2"/>
        <v>2695</v>
      </c>
      <c r="F151" s="232">
        <f t="shared" si="3"/>
        <v>0</v>
      </c>
    </row>
    <row r="152" spans="1:6" hidden="1" outlineLevel="1" x14ac:dyDescent="0.2">
      <c r="A152" s="224" t="s">
        <v>732</v>
      </c>
      <c r="B152" s="236">
        <v>10</v>
      </c>
      <c r="C152" s="239">
        <f>'Коронки BKF 500'!F16</f>
        <v>5600</v>
      </c>
      <c r="D152" s="149"/>
      <c r="E152" s="239">
        <f t="shared" si="2"/>
        <v>3080</v>
      </c>
      <c r="F152" s="232">
        <f t="shared" si="3"/>
        <v>0</v>
      </c>
    </row>
    <row r="153" spans="1:6" hidden="1" outlineLevel="1" x14ac:dyDescent="0.2">
      <c r="A153" s="224" t="s">
        <v>733</v>
      </c>
      <c r="B153" s="236">
        <v>10</v>
      </c>
      <c r="C153" s="239">
        <f>'Коронки BKF 500'!F17</f>
        <v>6000</v>
      </c>
      <c r="D153" s="149"/>
      <c r="E153" s="239">
        <f t="shared" si="2"/>
        <v>3300</v>
      </c>
      <c r="F153" s="232">
        <f t="shared" si="3"/>
        <v>0</v>
      </c>
    </row>
    <row r="154" spans="1:6" hidden="1" outlineLevel="1" x14ac:dyDescent="0.2">
      <c r="A154" s="224" t="s">
        <v>734</v>
      </c>
      <c r="B154" s="236">
        <v>5</v>
      </c>
      <c r="C154" s="239">
        <f>'Коронки BKF 500'!F18</f>
        <v>6600</v>
      </c>
      <c r="D154" s="149"/>
      <c r="E154" s="239">
        <f t="shared" si="2"/>
        <v>3630</v>
      </c>
      <c r="F154" s="232">
        <f t="shared" si="3"/>
        <v>0</v>
      </c>
    </row>
    <row r="155" spans="1:6" hidden="1" outlineLevel="1" x14ac:dyDescent="0.2">
      <c r="A155" s="224" t="s">
        <v>735</v>
      </c>
      <c r="B155" s="236">
        <v>10</v>
      </c>
      <c r="C155" s="239">
        <f>'Коронки BKF 500'!F19</f>
        <v>6700</v>
      </c>
      <c r="D155" s="149"/>
      <c r="E155" s="239">
        <f t="shared" si="2"/>
        <v>3685</v>
      </c>
      <c r="F155" s="232">
        <f t="shared" si="3"/>
        <v>0</v>
      </c>
    </row>
    <row r="156" spans="1:6" hidden="1" outlineLevel="1" x14ac:dyDescent="0.2">
      <c r="A156" s="224" t="s">
        <v>736</v>
      </c>
      <c r="B156" s="236">
        <v>10</v>
      </c>
      <c r="C156" s="239">
        <f>'Коронки BKF 500'!F20</f>
        <v>7700</v>
      </c>
      <c r="D156" s="149"/>
      <c r="E156" s="239">
        <f t="shared" si="2"/>
        <v>4235</v>
      </c>
      <c r="F156" s="232">
        <f t="shared" si="3"/>
        <v>0</v>
      </c>
    </row>
    <row r="157" spans="1:6" hidden="1" outlineLevel="1" x14ac:dyDescent="0.2">
      <c r="A157" s="224" t="s">
        <v>737</v>
      </c>
      <c r="B157" s="236">
        <v>10</v>
      </c>
      <c r="C157" s="239">
        <f>'Коронки BKF 500'!F21</f>
        <v>8400</v>
      </c>
      <c r="D157" s="149"/>
      <c r="E157" s="239">
        <f t="shared" si="2"/>
        <v>4620</v>
      </c>
      <c r="F157" s="232">
        <f t="shared" si="3"/>
        <v>0</v>
      </c>
    </row>
    <row r="158" spans="1:6" hidden="1" outlineLevel="1" x14ac:dyDescent="0.2">
      <c r="A158" s="224" t="s">
        <v>738</v>
      </c>
      <c r="B158" s="236">
        <v>5</v>
      </c>
      <c r="C158" s="239">
        <f>'Коронки BKF 500'!F22</f>
        <v>8500</v>
      </c>
      <c r="D158" s="149"/>
      <c r="E158" s="239">
        <f t="shared" si="2"/>
        <v>4675</v>
      </c>
      <c r="F158" s="232">
        <f t="shared" si="3"/>
        <v>0</v>
      </c>
    </row>
    <row r="159" spans="1:6" hidden="1" outlineLevel="1" x14ac:dyDescent="0.2">
      <c r="A159" s="224" t="s">
        <v>739</v>
      </c>
      <c r="B159" s="236">
        <v>10</v>
      </c>
      <c r="C159" s="239">
        <f>'Коронки BKF 500'!F23</f>
        <v>8700</v>
      </c>
      <c r="D159" s="149"/>
      <c r="E159" s="239">
        <f t="shared" si="2"/>
        <v>4785</v>
      </c>
      <c r="F159" s="232">
        <f t="shared" si="3"/>
        <v>0</v>
      </c>
    </row>
    <row r="160" spans="1:6" hidden="1" outlineLevel="1" x14ac:dyDescent="0.2">
      <c r="A160" s="224" t="s">
        <v>740</v>
      </c>
      <c r="B160" s="236">
        <v>10</v>
      </c>
      <c r="C160" s="239">
        <f>'Коронки BKF 500'!F24</f>
        <v>9500</v>
      </c>
      <c r="D160" s="149"/>
      <c r="E160" s="239">
        <f t="shared" ref="E160:E199" si="4">C160-(C160*$E$4)</f>
        <v>5225</v>
      </c>
      <c r="F160" s="232">
        <f t="shared" ref="F160:F199" si="5">D160*E160</f>
        <v>0</v>
      </c>
    </row>
    <row r="161" spans="1:6" hidden="1" outlineLevel="1" x14ac:dyDescent="0.2">
      <c r="A161" s="224" t="s">
        <v>741</v>
      </c>
      <c r="B161" s="236">
        <v>5</v>
      </c>
      <c r="C161" s="239">
        <f>'Коронки BKF 500'!F25</f>
        <v>9600</v>
      </c>
      <c r="D161" s="149"/>
      <c r="E161" s="239">
        <f t="shared" si="4"/>
        <v>5280</v>
      </c>
      <c r="F161" s="232">
        <f t="shared" si="5"/>
        <v>0</v>
      </c>
    </row>
    <row r="162" spans="1:6" hidden="1" outlineLevel="1" x14ac:dyDescent="0.2">
      <c r="A162" s="224" t="s">
        <v>742</v>
      </c>
      <c r="B162" s="236">
        <v>10</v>
      </c>
      <c r="C162" s="239">
        <f>'Коронки BKF 500'!F26</f>
        <v>9800</v>
      </c>
      <c r="D162" s="149"/>
      <c r="E162" s="239">
        <f t="shared" si="4"/>
        <v>5390</v>
      </c>
      <c r="F162" s="232">
        <f t="shared" si="5"/>
        <v>0</v>
      </c>
    </row>
    <row r="163" spans="1:6" hidden="1" outlineLevel="1" x14ac:dyDescent="0.2">
      <c r="A163" s="224" t="s">
        <v>743</v>
      </c>
      <c r="B163" s="236">
        <v>10</v>
      </c>
      <c r="C163" s="239">
        <f>'Коронки BKF 500'!F27</f>
        <v>11100</v>
      </c>
      <c r="D163" s="149"/>
      <c r="E163" s="239">
        <f t="shared" si="4"/>
        <v>6105</v>
      </c>
      <c r="F163" s="232">
        <f t="shared" si="5"/>
        <v>0</v>
      </c>
    </row>
    <row r="164" spans="1:6" hidden="1" outlineLevel="1" x14ac:dyDescent="0.2">
      <c r="A164" s="224" t="s">
        <v>744</v>
      </c>
      <c r="B164" s="236">
        <v>10</v>
      </c>
      <c r="C164" s="239">
        <f>'Коронки BKF 500'!F28</f>
        <v>12300</v>
      </c>
      <c r="D164" s="149"/>
      <c r="E164" s="239">
        <f t="shared" si="4"/>
        <v>6765</v>
      </c>
      <c r="F164" s="232">
        <f t="shared" si="5"/>
        <v>0</v>
      </c>
    </row>
    <row r="165" spans="1:6" hidden="1" outlineLevel="1" x14ac:dyDescent="0.2">
      <c r="A165" s="224" t="s">
        <v>745</v>
      </c>
      <c r="B165" s="236">
        <v>5</v>
      </c>
      <c r="C165" s="239">
        <f>'Коронки BKF 500'!F29</f>
        <v>13000</v>
      </c>
      <c r="D165" s="149"/>
      <c r="E165" s="239">
        <f t="shared" si="4"/>
        <v>7150</v>
      </c>
      <c r="F165" s="232">
        <f t="shared" si="5"/>
        <v>0</v>
      </c>
    </row>
    <row r="166" spans="1:6" hidden="1" outlineLevel="1" x14ac:dyDescent="0.2">
      <c r="A166" s="224" t="s">
        <v>746</v>
      </c>
      <c r="B166" s="236">
        <v>10</v>
      </c>
      <c r="C166" s="239">
        <f>'Коронки BKF 500'!F30</f>
        <v>13000</v>
      </c>
      <c r="D166" s="149"/>
      <c r="E166" s="239">
        <f t="shared" si="4"/>
        <v>7150</v>
      </c>
      <c r="F166" s="232">
        <f t="shared" si="5"/>
        <v>0</v>
      </c>
    </row>
    <row r="167" spans="1:6" hidden="1" outlineLevel="1" x14ac:dyDescent="0.2">
      <c r="A167" s="224" t="s">
        <v>747</v>
      </c>
      <c r="B167" s="236">
        <v>10</v>
      </c>
      <c r="C167" s="239">
        <f>'Коронки BKF 500'!F31</f>
        <v>15300</v>
      </c>
      <c r="D167" s="149"/>
      <c r="E167" s="239">
        <f t="shared" si="4"/>
        <v>8415</v>
      </c>
      <c r="F167" s="232">
        <f t="shared" si="5"/>
        <v>0</v>
      </c>
    </row>
    <row r="168" spans="1:6" hidden="1" outlineLevel="1" x14ac:dyDescent="0.2">
      <c r="A168" s="224" t="s">
        <v>748</v>
      </c>
      <c r="B168" s="236">
        <v>10</v>
      </c>
      <c r="C168" s="239">
        <f>'Коронки BKF 500'!F32</f>
        <v>15900</v>
      </c>
      <c r="D168" s="149"/>
      <c r="E168" s="239">
        <f t="shared" si="4"/>
        <v>8745</v>
      </c>
      <c r="F168" s="232">
        <f t="shared" si="5"/>
        <v>0</v>
      </c>
    </row>
    <row r="169" spans="1:6" hidden="1" outlineLevel="1" x14ac:dyDescent="0.2">
      <c r="A169" s="224" t="s">
        <v>749</v>
      </c>
      <c r="B169" s="236">
        <v>10</v>
      </c>
      <c r="C169" s="239">
        <f>'Коронки BKF 500'!F33</f>
        <v>17600</v>
      </c>
      <c r="D169" s="149"/>
      <c r="E169" s="239">
        <f t="shared" si="4"/>
        <v>9680</v>
      </c>
      <c r="F169" s="232">
        <f t="shared" si="5"/>
        <v>0</v>
      </c>
    </row>
    <row r="170" spans="1:6" hidden="1" outlineLevel="1" x14ac:dyDescent="0.2">
      <c r="A170" s="224" t="s">
        <v>750</v>
      </c>
      <c r="B170" s="236">
        <v>2</v>
      </c>
      <c r="C170" s="239">
        <f>'Коронки BKF 500'!F34</f>
        <v>21400</v>
      </c>
      <c r="D170" s="149"/>
      <c r="E170" s="239">
        <f t="shared" si="4"/>
        <v>11770</v>
      </c>
      <c r="F170" s="232">
        <f t="shared" si="5"/>
        <v>0</v>
      </c>
    </row>
    <row r="171" spans="1:6" hidden="1" outlineLevel="1" x14ac:dyDescent="0.2">
      <c r="A171" s="224" t="s">
        <v>751</v>
      </c>
      <c r="B171" s="236">
        <v>2</v>
      </c>
      <c r="C171" s="239">
        <f>'Коронки BKF 500'!F35</f>
        <v>24700</v>
      </c>
      <c r="D171" s="149"/>
      <c r="E171" s="239">
        <f t="shared" si="4"/>
        <v>13585</v>
      </c>
      <c r="F171" s="232">
        <f t="shared" si="5"/>
        <v>0</v>
      </c>
    </row>
    <row r="172" spans="1:6" hidden="1" outlineLevel="1" x14ac:dyDescent="0.2">
      <c r="A172" s="224" t="s">
        <v>752</v>
      </c>
      <c r="B172" s="236">
        <v>2</v>
      </c>
      <c r="C172" s="239">
        <f>'Коронки BKF 500'!F36</f>
        <v>29500</v>
      </c>
      <c r="D172" s="149"/>
      <c r="E172" s="239">
        <f t="shared" si="4"/>
        <v>16225</v>
      </c>
      <c r="F172" s="232">
        <f t="shared" si="5"/>
        <v>0</v>
      </c>
    </row>
    <row r="173" spans="1:6" hidden="1" outlineLevel="1" x14ac:dyDescent="0.2">
      <c r="A173" s="224" t="s">
        <v>753</v>
      </c>
      <c r="B173" s="236">
        <v>10</v>
      </c>
      <c r="C173" s="239">
        <v>0</v>
      </c>
      <c r="D173" s="149"/>
      <c r="E173" s="239">
        <f t="shared" si="4"/>
        <v>0</v>
      </c>
      <c r="F173" s="232">
        <f t="shared" si="5"/>
        <v>0</v>
      </c>
    </row>
    <row r="174" spans="1:6" hidden="1" outlineLevel="1" x14ac:dyDescent="0.2">
      <c r="A174" s="224" t="s">
        <v>754</v>
      </c>
      <c r="B174" s="236">
        <v>10</v>
      </c>
      <c r="C174" s="239">
        <f>'Коронки BKF 500'!H8</f>
        <v>1500</v>
      </c>
      <c r="D174" s="149"/>
      <c r="E174" s="239">
        <f t="shared" si="4"/>
        <v>825</v>
      </c>
      <c r="F174" s="232">
        <f t="shared" si="5"/>
        <v>0</v>
      </c>
    </row>
    <row r="175" spans="1:6" hidden="1" outlineLevel="1" x14ac:dyDescent="0.2">
      <c r="A175" s="224" t="s">
        <v>755</v>
      </c>
      <c r="B175" s="236">
        <v>5</v>
      </c>
      <c r="C175" s="239">
        <v>0</v>
      </c>
      <c r="D175" s="149"/>
      <c r="E175" s="239">
        <f t="shared" si="4"/>
        <v>0</v>
      </c>
      <c r="F175" s="232">
        <f t="shared" si="5"/>
        <v>0</v>
      </c>
    </row>
    <row r="176" spans="1:6" hidden="1" outlineLevel="1" x14ac:dyDescent="0.2">
      <c r="A176" s="224" t="s">
        <v>756</v>
      </c>
      <c r="B176" s="236">
        <v>10</v>
      </c>
      <c r="C176" s="239">
        <f>'Коронки BKF 500'!H10</f>
        <v>1900</v>
      </c>
      <c r="D176" s="149"/>
      <c r="E176" s="239">
        <f t="shared" si="4"/>
        <v>1045</v>
      </c>
      <c r="F176" s="232">
        <f t="shared" si="5"/>
        <v>0</v>
      </c>
    </row>
    <row r="177" spans="1:6" hidden="1" outlineLevel="1" x14ac:dyDescent="0.2">
      <c r="A177" s="224" t="s">
        <v>757</v>
      </c>
      <c r="B177" s="236">
        <v>5</v>
      </c>
      <c r="C177" s="239">
        <f>'Коронки BKF 500'!H11</f>
        <v>2000</v>
      </c>
      <c r="D177" s="149"/>
      <c r="E177" s="239">
        <f t="shared" si="4"/>
        <v>1100</v>
      </c>
      <c r="F177" s="232">
        <f t="shared" si="5"/>
        <v>0</v>
      </c>
    </row>
    <row r="178" spans="1:6" hidden="1" outlineLevel="1" x14ac:dyDescent="0.2">
      <c r="A178" s="224" t="s">
        <v>758</v>
      </c>
      <c r="B178" s="236">
        <v>10</v>
      </c>
      <c r="C178" s="239">
        <f>'Коронки BKF 500'!H12</f>
        <v>2400</v>
      </c>
      <c r="D178" s="149"/>
      <c r="E178" s="239">
        <f t="shared" si="4"/>
        <v>1320</v>
      </c>
      <c r="F178" s="232">
        <f t="shared" si="5"/>
        <v>0</v>
      </c>
    </row>
    <row r="179" spans="1:6" hidden="1" outlineLevel="1" x14ac:dyDescent="0.2">
      <c r="A179" s="224" t="s">
        <v>759</v>
      </c>
      <c r="B179" s="236">
        <v>10</v>
      </c>
      <c r="C179" s="239">
        <v>0</v>
      </c>
      <c r="D179" s="149"/>
      <c r="E179" s="239">
        <f t="shared" si="4"/>
        <v>0</v>
      </c>
      <c r="F179" s="232">
        <f t="shared" si="5"/>
        <v>0</v>
      </c>
    </row>
    <row r="180" spans="1:6" hidden="1" outlineLevel="1" x14ac:dyDescent="0.2">
      <c r="A180" s="224" t="s">
        <v>760</v>
      </c>
      <c r="B180" s="236">
        <v>10</v>
      </c>
      <c r="C180" s="239">
        <f>'Коронки BKF 500'!H14</f>
        <v>2400</v>
      </c>
      <c r="D180" s="149"/>
      <c r="E180" s="239">
        <f t="shared" si="4"/>
        <v>1320</v>
      </c>
      <c r="F180" s="232">
        <f t="shared" si="5"/>
        <v>0</v>
      </c>
    </row>
    <row r="181" spans="1:6" hidden="1" outlineLevel="1" x14ac:dyDescent="0.2">
      <c r="A181" s="224" t="s">
        <v>761</v>
      </c>
      <c r="B181" s="236">
        <v>5</v>
      </c>
      <c r="C181" s="239">
        <v>0</v>
      </c>
      <c r="D181" s="149"/>
      <c r="E181" s="239">
        <f t="shared" si="4"/>
        <v>0</v>
      </c>
      <c r="F181" s="232">
        <f t="shared" si="5"/>
        <v>0</v>
      </c>
    </row>
    <row r="182" spans="1:6" hidden="1" outlineLevel="1" x14ac:dyDescent="0.2">
      <c r="A182" s="224" t="s">
        <v>762</v>
      </c>
      <c r="B182" s="236">
        <v>10</v>
      </c>
      <c r="C182" s="239">
        <f>'Коронки BKF 500'!H16</f>
        <v>2900</v>
      </c>
      <c r="D182" s="149"/>
      <c r="E182" s="239">
        <f t="shared" si="4"/>
        <v>1595</v>
      </c>
      <c r="F182" s="232">
        <f t="shared" si="5"/>
        <v>0</v>
      </c>
    </row>
    <row r="183" spans="1:6" hidden="1" outlineLevel="1" x14ac:dyDescent="0.2">
      <c r="A183" s="224" t="s">
        <v>763</v>
      </c>
      <c r="B183" s="236">
        <v>10</v>
      </c>
      <c r="C183" s="239">
        <f>'Коронки BKF 500'!H17</f>
        <v>2900</v>
      </c>
      <c r="D183" s="149"/>
      <c r="E183" s="239">
        <f t="shared" si="4"/>
        <v>1595</v>
      </c>
      <c r="F183" s="232">
        <f t="shared" si="5"/>
        <v>0</v>
      </c>
    </row>
    <row r="184" spans="1:6" hidden="1" outlineLevel="1" x14ac:dyDescent="0.2">
      <c r="A184" s="224" t="s">
        <v>764</v>
      </c>
      <c r="B184" s="236">
        <v>5</v>
      </c>
      <c r="C184" s="239">
        <v>0</v>
      </c>
      <c r="D184" s="149"/>
      <c r="E184" s="239">
        <f t="shared" si="4"/>
        <v>0</v>
      </c>
      <c r="F184" s="232">
        <f t="shared" si="5"/>
        <v>0</v>
      </c>
    </row>
    <row r="185" spans="1:6" hidden="1" outlineLevel="1" x14ac:dyDescent="0.2">
      <c r="A185" s="224" t="s">
        <v>765</v>
      </c>
      <c r="B185" s="236">
        <v>10</v>
      </c>
      <c r="C185" s="239">
        <f>'Коронки BKF 500'!H19</f>
        <v>3300</v>
      </c>
      <c r="D185" s="149"/>
      <c r="E185" s="239">
        <f t="shared" si="4"/>
        <v>1815</v>
      </c>
      <c r="F185" s="232">
        <f t="shared" si="5"/>
        <v>0</v>
      </c>
    </row>
    <row r="186" spans="1:6" hidden="1" outlineLevel="1" x14ac:dyDescent="0.2">
      <c r="A186" s="224" t="s">
        <v>766</v>
      </c>
      <c r="B186" s="236">
        <v>10</v>
      </c>
      <c r="C186" s="239">
        <f>'Коронки BKF 500'!H20</f>
        <v>3800</v>
      </c>
      <c r="D186" s="149"/>
      <c r="E186" s="239">
        <f t="shared" si="4"/>
        <v>2090</v>
      </c>
      <c r="F186" s="232">
        <f t="shared" si="5"/>
        <v>0</v>
      </c>
    </row>
    <row r="187" spans="1:6" hidden="1" outlineLevel="1" x14ac:dyDescent="0.2">
      <c r="A187" s="224" t="s">
        <v>767</v>
      </c>
      <c r="B187" s="236">
        <v>10</v>
      </c>
      <c r="C187" s="239">
        <f>'Коронки BKF 500'!H21</f>
        <v>4200</v>
      </c>
      <c r="D187" s="149"/>
      <c r="E187" s="239">
        <f t="shared" si="4"/>
        <v>2310</v>
      </c>
      <c r="F187" s="232">
        <f t="shared" si="5"/>
        <v>0</v>
      </c>
    </row>
    <row r="188" spans="1:6" hidden="1" outlineLevel="1" x14ac:dyDescent="0.2">
      <c r="A188" s="224" t="s">
        <v>768</v>
      </c>
      <c r="B188" s="236">
        <v>5</v>
      </c>
      <c r="C188" s="239">
        <v>0</v>
      </c>
      <c r="D188" s="149"/>
      <c r="E188" s="239">
        <f t="shared" si="4"/>
        <v>0</v>
      </c>
      <c r="F188" s="232">
        <f t="shared" si="5"/>
        <v>0</v>
      </c>
    </row>
    <row r="189" spans="1:6" hidden="1" outlineLevel="1" x14ac:dyDescent="0.2">
      <c r="A189" s="224" t="s">
        <v>769</v>
      </c>
      <c r="B189" s="236">
        <v>10</v>
      </c>
      <c r="C189" s="239">
        <f>'Коронки BKF 500'!H23</f>
        <v>4500</v>
      </c>
      <c r="D189" s="149"/>
      <c r="E189" s="239">
        <f t="shared" si="4"/>
        <v>2475</v>
      </c>
      <c r="F189" s="232">
        <f t="shared" si="5"/>
        <v>0</v>
      </c>
    </row>
    <row r="190" spans="1:6" hidden="1" outlineLevel="1" x14ac:dyDescent="0.2">
      <c r="A190" s="224" t="s">
        <v>770</v>
      </c>
      <c r="B190" s="236">
        <v>10</v>
      </c>
      <c r="C190" s="239">
        <f>'Коронки BKF 500'!H24</f>
        <v>4900</v>
      </c>
      <c r="D190" s="149"/>
      <c r="E190" s="239">
        <f t="shared" si="4"/>
        <v>2695</v>
      </c>
      <c r="F190" s="232">
        <f t="shared" si="5"/>
        <v>0</v>
      </c>
    </row>
    <row r="191" spans="1:6" hidden="1" outlineLevel="1" x14ac:dyDescent="0.2">
      <c r="A191" s="224" t="s">
        <v>771</v>
      </c>
      <c r="B191" s="236">
        <v>5</v>
      </c>
      <c r="C191" s="239">
        <v>0</v>
      </c>
      <c r="D191" s="149"/>
      <c r="E191" s="239">
        <f t="shared" si="4"/>
        <v>0</v>
      </c>
      <c r="F191" s="232">
        <f t="shared" si="5"/>
        <v>0</v>
      </c>
    </row>
    <row r="192" spans="1:6" hidden="1" outlineLevel="1" x14ac:dyDescent="0.2">
      <c r="A192" s="224" t="s">
        <v>772</v>
      </c>
      <c r="B192" s="236">
        <v>10</v>
      </c>
      <c r="C192" s="239">
        <f>'Коронки BKF 500'!H26</f>
        <v>4900</v>
      </c>
      <c r="D192" s="149"/>
      <c r="E192" s="239">
        <f t="shared" si="4"/>
        <v>2695</v>
      </c>
      <c r="F192" s="232">
        <f t="shared" si="5"/>
        <v>0</v>
      </c>
    </row>
    <row r="193" spans="1:6" hidden="1" outlineLevel="1" x14ac:dyDescent="0.2">
      <c r="A193" s="224" t="s">
        <v>773</v>
      </c>
      <c r="B193" s="236">
        <v>10</v>
      </c>
      <c r="C193" s="239">
        <f>'Коронки BKF 500'!H27</f>
        <v>5400</v>
      </c>
      <c r="D193" s="149"/>
      <c r="E193" s="239">
        <f t="shared" si="4"/>
        <v>2970</v>
      </c>
      <c r="F193" s="232">
        <f t="shared" si="5"/>
        <v>0</v>
      </c>
    </row>
    <row r="194" spans="1:6" hidden="1" outlineLevel="1" x14ac:dyDescent="0.2">
      <c r="A194" s="224" t="s">
        <v>774</v>
      </c>
      <c r="B194" s="236">
        <v>10</v>
      </c>
      <c r="C194" s="239">
        <f>'Коронки BKF 500'!H28</f>
        <v>5900</v>
      </c>
      <c r="D194" s="149"/>
      <c r="E194" s="239">
        <f t="shared" si="4"/>
        <v>3245</v>
      </c>
      <c r="F194" s="232">
        <f t="shared" si="5"/>
        <v>0</v>
      </c>
    </row>
    <row r="195" spans="1:6" hidden="1" outlineLevel="1" x14ac:dyDescent="0.2">
      <c r="A195" s="224" t="s">
        <v>775</v>
      </c>
      <c r="B195" s="236">
        <v>5</v>
      </c>
      <c r="C195" s="239">
        <v>0</v>
      </c>
      <c r="D195" s="149"/>
      <c r="E195" s="239">
        <f t="shared" si="4"/>
        <v>0</v>
      </c>
      <c r="F195" s="232">
        <f t="shared" si="5"/>
        <v>0</v>
      </c>
    </row>
    <row r="196" spans="1:6" hidden="1" outlineLevel="1" x14ac:dyDescent="0.2">
      <c r="A196" s="224" t="s">
        <v>776</v>
      </c>
      <c r="B196" s="236">
        <v>10</v>
      </c>
      <c r="C196" s="239">
        <f>'Коронки BKF 500'!H30</f>
        <v>6100</v>
      </c>
      <c r="D196" s="149"/>
      <c r="E196" s="239">
        <f t="shared" si="4"/>
        <v>3355</v>
      </c>
      <c r="F196" s="232">
        <f t="shared" si="5"/>
        <v>0</v>
      </c>
    </row>
    <row r="197" spans="1:6" hidden="1" outlineLevel="1" x14ac:dyDescent="0.2">
      <c r="A197" s="224" t="s">
        <v>777</v>
      </c>
      <c r="B197" s="236">
        <v>10</v>
      </c>
      <c r="C197" s="239">
        <f>'Коронки BKF 500'!H31</f>
        <v>6500</v>
      </c>
      <c r="D197" s="149"/>
      <c r="E197" s="239">
        <f t="shared" si="4"/>
        <v>3575</v>
      </c>
      <c r="F197" s="232">
        <f t="shared" si="5"/>
        <v>0</v>
      </c>
    </row>
    <row r="198" spans="1:6" hidden="1" outlineLevel="1" x14ac:dyDescent="0.2">
      <c r="A198" s="224" t="s">
        <v>778</v>
      </c>
      <c r="B198" s="236">
        <v>10</v>
      </c>
      <c r="C198" s="239">
        <f>'Коронки BKF 500'!H32</f>
        <v>6900</v>
      </c>
      <c r="D198" s="149"/>
      <c r="E198" s="239">
        <f t="shared" si="4"/>
        <v>3795</v>
      </c>
      <c r="F198" s="232">
        <f t="shared" si="5"/>
        <v>0</v>
      </c>
    </row>
    <row r="199" spans="1:6" hidden="1" outlineLevel="1" x14ac:dyDescent="0.2">
      <c r="A199" s="224" t="s">
        <v>779</v>
      </c>
      <c r="B199" s="236">
        <v>10</v>
      </c>
      <c r="C199" s="239">
        <f>'Коронки BKF 500'!H33</f>
        <v>7500</v>
      </c>
      <c r="D199" s="149"/>
      <c r="E199" s="239">
        <f t="shared" si="4"/>
        <v>4125</v>
      </c>
      <c r="F199" s="232">
        <f t="shared" si="5"/>
        <v>0</v>
      </c>
    </row>
    <row r="200" spans="1:6" collapsed="1" x14ac:dyDescent="0.2">
      <c r="A200" s="234" t="s">
        <v>780</v>
      </c>
      <c r="B200" s="234"/>
      <c r="C200" s="238"/>
      <c r="D200" s="234"/>
      <c r="E200" s="238"/>
      <c r="F200" s="235">
        <f>SUM(F201:F257)</f>
        <v>0</v>
      </c>
    </row>
    <row r="201" spans="1:6" hidden="1" outlineLevel="1" x14ac:dyDescent="0.2">
      <c r="A201" s="224" t="s">
        <v>783</v>
      </c>
      <c r="B201" s="236">
        <v>10</v>
      </c>
      <c r="C201" s="239">
        <f>'Коронки BKF 829'!F7</f>
        <v>3100</v>
      </c>
      <c r="D201" s="149"/>
      <c r="E201" s="239">
        <f t="shared" ref="E201:E257" si="6">C201-(C201*$E$4)</f>
        <v>1705</v>
      </c>
      <c r="F201" s="232">
        <f t="shared" ref="F201:F257" si="7">D201*E201</f>
        <v>0</v>
      </c>
    </row>
    <row r="202" spans="1:6" hidden="1" outlineLevel="1" x14ac:dyDescent="0.2">
      <c r="A202" s="224" t="s">
        <v>781</v>
      </c>
      <c r="B202" s="236">
        <v>10</v>
      </c>
      <c r="C202" s="239">
        <f>'Коронки BKF 829'!F8</f>
        <v>3100</v>
      </c>
      <c r="D202" s="149"/>
      <c r="E202" s="239">
        <f t="shared" si="6"/>
        <v>1705</v>
      </c>
      <c r="F202" s="232">
        <f t="shared" si="7"/>
        <v>0</v>
      </c>
    </row>
    <row r="203" spans="1:6" hidden="1" outlineLevel="1" x14ac:dyDescent="0.2">
      <c r="A203" s="224" t="s">
        <v>782</v>
      </c>
      <c r="B203" s="236">
        <v>5</v>
      </c>
      <c r="C203" s="239">
        <f>'Коронки BKF 829'!F9</f>
        <v>3600</v>
      </c>
      <c r="D203" s="149"/>
      <c r="E203" s="239">
        <f t="shared" si="6"/>
        <v>1980</v>
      </c>
      <c r="F203" s="232">
        <f t="shared" si="7"/>
        <v>0</v>
      </c>
    </row>
    <row r="204" spans="1:6" hidden="1" outlineLevel="1" x14ac:dyDescent="0.2">
      <c r="A204" s="224" t="s">
        <v>784</v>
      </c>
      <c r="B204" s="236">
        <v>10</v>
      </c>
      <c r="C204" s="239">
        <f>'Коронки BKF 829'!F10</f>
        <v>3600</v>
      </c>
      <c r="D204" s="149"/>
      <c r="E204" s="239">
        <f t="shared" si="6"/>
        <v>1980</v>
      </c>
      <c r="F204" s="232">
        <f t="shared" si="7"/>
        <v>0</v>
      </c>
    </row>
    <row r="205" spans="1:6" hidden="1" outlineLevel="1" x14ac:dyDescent="0.2">
      <c r="A205" s="224" t="s">
        <v>785</v>
      </c>
      <c r="B205" s="236">
        <v>5</v>
      </c>
      <c r="C205" s="239">
        <f>'Коронки BKF 829'!F11</f>
        <v>3700</v>
      </c>
      <c r="D205" s="149"/>
      <c r="E205" s="239">
        <f t="shared" si="6"/>
        <v>2035</v>
      </c>
      <c r="F205" s="232">
        <f t="shared" si="7"/>
        <v>0</v>
      </c>
    </row>
    <row r="206" spans="1:6" hidden="1" outlineLevel="1" x14ac:dyDescent="0.2">
      <c r="A206" s="224" t="s">
        <v>786</v>
      </c>
      <c r="B206" s="236">
        <v>10</v>
      </c>
      <c r="C206" s="239">
        <f>'Коронки BKF 829'!F12</f>
        <v>3800</v>
      </c>
      <c r="D206" s="149"/>
      <c r="E206" s="239">
        <f t="shared" si="6"/>
        <v>2090</v>
      </c>
      <c r="F206" s="232">
        <f t="shared" si="7"/>
        <v>0</v>
      </c>
    </row>
    <row r="207" spans="1:6" hidden="1" outlineLevel="1" x14ac:dyDescent="0.2">
      <c r="A207" s="224" t="s">
        <v>787</v>
      </c>
      <c r="B207" s="236">
        <v>10</v>
      </c>
      <c r="C207" s="239">
        <f>'Коронки BKF 829'!F13</f>
        <v>3800</v>
      </c>
      <c r="D207" s="149"/>
      <c r="E207" s="239">
        <f t="shared" si="6"/>
        <v>2090</v>
      </c>
      <c r="F207" s="232">
        <f t="shared" si="7"/>
        <v>0</v>
      </c>
    </row>
    <row r="208" spans="1:6" hidden="1" outlineLevel="1" x14ac:dyDescent="0.2">
      <c r="A208" s="224" t="s">
        <v>788</v>
      </c>
      <c r="B208" s="236">
        <v>10</v>
      </c>
      <c r="C208" s="239">
        <f>'Коронки BKF 829'!F14</f>
        <v>4300</v>
      </c>
      <c r="D208" s="149"/>
      <c r="E208" s="239">
        <f t="shared" si="6"/>
        <v>2365</v>
      </c>
      <c r="F208" s="232">
        <f t="shared" si="7"/>
        <v>0</v>
      </c>
    </row>
    <row r="209" spans="1:6" hidden="1" outlineLevel="1" x14ac:dyDescent="0.2">
      <c r="A209" s="224" t="s">
        <v>789</v>
      </c>
      <c r="B209" s="236">
        <v>5</v>
      </c>
      <c r="C209" s="239">
        <f>'Коронки BKF 829'!F15</f>
        <v>4400</v>
      </c>
      <c r="D209" s="149"/>
      <c r="E209" s="239">
        <f t="shared" si="6"/>
        <v>2420</v>
      </c>
      <c r="F209" s="232">
        <f t="shared" si="7"/>
        <v>0</v>
      </c>
    </row>
    <row r="210" spans="1:6" hidden="1" outlineLevel="1" x14ac:dyDescent="0.2">
      <c r="A210" s="224" t="s">
        <v>790</v>
      </c>
      <c r="B210" s="236">
        <v>10</v>
      </c>
      <c r="C210" s="239">
        <f>'Коронки BKF 829'!F16</f>
        <v>5100</v>
      </c>
      <c r="D210" s="149"/>
      <c r="E210" s="239">
        <f t="shared" si="6"/>
        <v>2805</v>
      </c>
      <c r="F210" s="232">
        <f t="shared" si="7"/>
        <v>0</v>
      </c>
    </row>
    <row r="211" spans="1:6" hidden="1" outlineLevel="1" x14ac:dyDescent="0.2">
      <c r="A211" s="224" t="s">
        <v>791</v>
      </c>
      <c r="B211" s="236">
        <v>10</v>
      </c>
      <c r="C211" s="239">
        <f>'Коронки BKF 829'!F17</f>
        <v>5400</v>
      </c>
      <c r="D211" s="149"/>
      <c r="E211" s="239">
        <f t="shared" si="6"/>
        <v>2970</v>
      </c>
      <c r="F211" s="232">
        <f t="shared" si="7"/>
        <v>0</v>
      </c>
    </row>
    <row r="212" spans="1:6" hidden="1" outlineLevel="1" x14ac:dyDescent="0.2">
      <c r="A212" s="224" t="s">
        <v>792</v>
      </c>
      <c r="B212" s="236">
        <v>5</v>
      </c>
      <c r="C212" s="239">
        <f>'Коронки BKF 829'!F18</f>
        <v>6000</v>
      </c>
      <c r="D212" s="149"/>
      <c r="E212" s="239">
        <f t="shared" si="6"/>
        <v>3300</v>
      </c>
      <c r="F212" s="232">
        <f t="shared" si="7"/>
        <v>0</v>
      </c>
    </row>
    <row r="213" spans="1:6" hidden="1" outlineLevel="1" x14ac:dyDescent="0.2">
      <c r="A213" s="224" t="s">
        <v>793</v>
      </c>
      <c r="B213" s="236">
        <v>10</v>
      </c>
      <c r="C213" s="239">
        <f>'Коронки BKF 829'!F19</f>
        <v>6100</v>
      </c>
      <c r="D213" s="149"/>
      <c r="E213" s="239">
        <f t="shared" si="6"/>
        <v>3355</v>
      </c>
      <c r="F213" s="232">
        <f t="shared" si="7"/>
        <v>0</v>
      </c>
    </row>
    <row r="214" spans="1:6" hidden="1" outlineLevel="1" x14ac:dyDescent="0.2">
      <c r="A214" s="224" t="s">
        <v>794</v>
      </c>
      <c r="B214" s="236">
        <v>10</v>
      </c>
      <c r="C214" s="239">
        <f>'Коронки BKF 829'!F20</f>
        <v>7000</v>
      </c>
      <c r="D214" s="149"/>
      <c r="E214" s="239">
        <f t="shared" si="6"/>
        <v>3850</v>
      </c>
      <c r="F214" s="232">
        <f t="shared" si="7"/>
        <v>0</v>
      </c>
    </row>
    <row r="215" spans="1:6" hidden="1" outlineLevel="1" x14ac:dyDescent="0.2">
      <c r="A215" s="224" t="s">
        <v>795</v>
      </c>
      <c r="B215" s="236">
        <v>10</v>
      </c>
      <c r="C215" s="239">
        <f>'Коронки BKF 829'!F21</f>
        <v>7600</v>
      </c>
      <c r="D215" s="149"/>
      <c r="E215" s="239">
        <f t="shared" si="6"/>
        <v>4180</v>
      </c>
      <c r="F215" s="232">
        <f t="shared" si="7"/>
        <v>0</v>
      </c>
    </row>
    <row r="216" spans="1:6" hidden="1" outlineLevel="1" x14ac:dyDescent="0.2">
      <c r="A216" s="224" t="s">
        <v>796</v>
      </c>
      <c r="B216" s="236">
        <v>5</v>
      </c>
      <c r="C216" s="239">
        <f>'Коронки BKF 829'!F22</f>
        <v>7800</v>
      </c>
      <c r="D216" s="149"/>
      <c r="E216" s="239">
        <f t="shared" si="6"/>
        <v>4290</v>
      </c>
      <c r="F216" s="232">
        <f t="shared" si="7"/>
        <v>0</v>
      </c>
    </row>
    <row r="217" spans="1:6" hidden="1" outlineLevel="1" x14ac:dyDescent="0.2">
      <c r="A217" s="224" t="s">
        <v>797</v>
      </c>
      <c r="B217" s="236">
        <v>10</v>
      </c>
      <c r="C217" s="239">
        <f>'Коронки BKF 829'!F23</f>
        <v>7900</v>
      </c>
      <c r="D217" s="149"/>
      <c r="E217" s="239">
        <f t="shared" si="6"/>
        <v>4345</v>
      </c>
      <c r="F217" s="232">
        <f t="shared" si="7"/>
        <v>0</v>
      </c>
    </row>
    <row r="218" spans="1:6" hidden="1" outlineLevel="1" x14ac:dyDescent="0.2">
      <c r="A218" s="224" t="s">
        <v>798</v>
      </c>
      <c r="B218" s="236">
        <v>10</v>
      </c>
      <c r="C218" s="239">
        <f>'Коронки BKF 829'!F24</f>
        <v>8600</v>
      </c>
      <c r="D218" s="149"/>
      <c r="E218" s="239">
        <f t="shared" si="6"/>
        <v>4730</v>
      </c>
      <c r="F218" s="232">
        <f t="shared" si="7"/>
        <v>0</v>
      </c>
    </row>
    <row r="219" spans="1:6" hidden="1" outlineLevel="1" x14ac:dyDescent="0.2">
      <c r="A219" s="224" t="s">
        <v>799</v>
      </c>
      <c r="B219" s="236">
        <v>5</v>
      </c>
      <c r="C219" s="239">
        <f>'Коронки BKF 829'!F25</f>
        <v>8800</v>
      </c>
      <c r="D219" s="149"/>
      <c r="E219" s="239">
        <f t="shared" si="6"/>
        <v>4840</v>
      </c>
      <c r="F219" s="232">
        <f t="shared" si="7"/>
        <v>0</v>
      </c>
    </row>
    <row r="220" spans="1:6" hidden="1" outlineLevel="1" x14ac:dyDescent="0.2">
      <c r="A220" s="224" t="s">
        <v>800</v>
      </c>
      <c r="B220" s="236">
        <v>10</v>
      </c>
      <c r="C220" s="239">
        <f>'Коронки BKF 829'!F26</f>
        <v>8900</v>
      </c>
      <c r="D220" s="149"/>
      <c r="E220" s="239">
        <f t="shared" si="6"/>
        <v>4895</v>
      </c>
      <c r="F220" s="232">
        <f t="shared" si="7"/>
        <v>0</v>
      </c>
    </row>
    <row r="221" spans="1:6" hidden="1" outlineLevel="1" x14ac:dyDescent="0.2">
      <c r="A221" s="224" t="s">
        <v>801</v>
      </c>
      <c r="B221" s="236">
        <v>10</v>
      </c>
      <c r="C221" s="239">
        <f>'Коронки BKF 829'!F27</f>
        <v>10100</v>
      </c>
      <c r="D221" s="149"/>
      <c r="E221" s="239">
        <f t="shared" si="6"/>
        <v>5555</v>
      </c>
      <c r="F221" s="232">
        <f t="shared" si="7"/>
        <v>0</v>
      </c>
    </row>
    <row r="222" spans="1:6" hidden="1" outlineLevel="1" x14ac:dyDescent="0.2">
      <c r="A222" s="224" t="s">
        <v>802</v>
      </c>
      <c r="B222" s="236">
        <v>10</v>
      </c>
      <c r="C222" s="239">
        <f>'Коронки BKF 829'!F28</f>
        <v>11200</v>
      </c>
      <c r="D222" s="149"/>
      <c r="E222" s="239">
        <f t="shared" si="6"/>
        <v>6160</v>
      </c>
      <c r="F222" s="232">
        <f t="shared" si="7"/>
        <v>0</v>
      </c>
    </row>
    <row r="223" spans="1:6" hidden="1" outlineLevel="1" x14ac:dyDescent="0.2">
      <c r="A223" s="224" t="s">
        <v>803</v>
      </c>
      <c r="B223" s="236">
        <v>5</v>
      </c>
      <c r="C223" s="239">
        <f>'Коронки BKF 829'!F29</f>
        <v>11800</v>
      </c>
      <c r="D223" s="149"/>
      <c r="E223" s="239">
        <f t="shared" si="6"/>
        <v>6490</v>
      </c>
      <c r="F223" s="232">
        <f t="shared" si="7"/>
        <v>0</v>
      </c>
    </row>
    <row r="224" spans="1:6" hidden="1" outlineLevel="1" x14ac:dyDescent="0.2">
      <c r="A224" s="224" t="s">
        <v>804</v>
      </c>
      <c r="B224" s="236">
        <v>10</v>
      </c>
      <c r="C224" s="239">
        <f>'Коронки BKF 829'!F30</f>
        <v>11800</v>
      </c>
      <c r="D224" s="149"/>
      <c r="E224" s="239">
        <f t="shared" si="6"/>
        <v>6490</v>
      </c>
      <c r="F224" s="232">
        <f t="shared" si="7"/>
        <v>0</v>
      </c>
    </row>
    <row r="225" spans="1:6" hidden="1" outlineLevel="1" x14ac:dyDescent="0.2">
      <c r="A225" s="224" t="s">
        <v>805</v>
      </c>
      <c r="B225" s="236">
        <v>10</v>
      </c>
      <c r="C225" s="239">
        <f>'Коронки BKF 829'!F31</f>
        <v>14000</v>
      </c>
      <c r="D225" s="149"/>
      <c r="E225" s="239">
        <f t="shared" si="6"/>
        <v>7700</v>
      </c>
      <c r="F225" s="232">
        <f t="shared" si="7"/>
        <v>0</v>
      </c>
    </row>
    <row r="226" spans="1:6" hidden="1" outlineLevel="1" x14ac:dyDescent="0.2">
      <c r="A226" s="224" t="s">
        <v>806</v>
      </c>
      <c r="B226" s="236">
        <v>10</v>
      </c>
      <c r="C226" s="239">
        <f>'Коронки BKF 829'!F32</f>
        <v>14600</v>
      </c>
      <c r="D226" s="149"/>
      <c r="E226" s="239">
        <f t="shared" si="6"/>
        <v>8030</v>
      </c>
      <c r="F226" s="232">
        <f t="shared" si="7"/>
        <v>0</v>
      </c>
    </row>
    <row r="227" spans="1:6" hidden="1" outlineLevel="1" x14ac:dyDescent="0.2">
      <c r="A227" s="224" t="s">
        <v>807</v>
      </c>
      <c r="B227" s="236">
        <v>10</v>
      </c>
      <c r="C227" s="239">
        <f>'Коронки BKF 829'!F33</f>
        <v>16200</v>
      </c>
      <c r="D227" s="149"/>
      <c r="E227" s="239">
        <f t="shared" si="6"/>
        <v>8910</v>
      </c>
      <c r="F227" s="232">
        <f t="shared" si="7"/>
        <v>0</v>
      </c>
    </row>
    <row r="228" spans="1:6" hidden="1" outlineLevel="1" x14ac:dyDescent="0.2">
      <c r="A228" s="224" t="s">
        <v>808</v>
      </c>
      <c r="B228" s="236">
        <v>2</v>
      </c>
      <c r="C228" s="239">
        <f>'Коронки BKF 829'!F34</f>
        <v>19700</v>
      </c>
      <c r="D228" s="149"/>
      <c r="E228" s="239">
        <f t="shared" si="6"/>
        <v>10835</v>
      </c>
      <c r="F228" s="232">
        <f t="shared" si="7"/>
        <v>0</v>
      </c>
    </row>
    <row r="229" spans="1:6" hidden="1" outlineLevel="1" x14ac:dyDescent="0.2">
      <c r="A229" s="224" t="s">
        <v>809</v>
      </c>
      <c r="B229" s="236">
        <v>2</v>
      </c>
      <c r="C229" s="239">
        <f>'Коронки BKF 829'!F35</f>
        <v>22700</v>
      </c>
      <c r="D229" s="149"/>
      <c r="E229" s="239">
        <f t="shared" si="6"/>
        <v>12485</v>
      </c>
      <c r="F229" s="232">
        <f t="shared" si="7"/>
        <v>0</v>
      </c>
    </row>
    <row r="230" spans="1:6" hidden="1" outlineLevel="1" x14ac:dyDescent="0.2">
      <c r="A230" s="224" t="s">
        <v>810</v>
      </c>
      <c r="B230" s="236">
        <v>2</v>
      </c>
      <c r="C230" s="239">
        <f>'Коронки BKF 829'!F36</f>
        <v>27100</v>
      </c>
      <c r="D230" s="149"/>
      <c r="E230" s="239">
        <f t="shared" si="6"/>
        <v>14905</v>
      </c>
      <c r="F230" s="232">
        <f t="shared" si="7"/>
        <v>0</v>
      </c>
    </row>
    <row r="231" spans="1:6" hidden="1" outlineLevel="1" x14ac:dyDescent="0.2">
      <c r="A231" s="224" t="s">
        <v>811</v>
      </c>
      <c r="B231" s="236">
        <v>10</v>
      </c>
      <c r="C231" s="239">
        <v>0</v>
      </c>
      <c r="D231" s="149"/>
      <c r="E231" s="239">
        <f t="shared" si="6"/>
        <v>0</v>
      </c>
      <c r="F231" s="232">
        <f t="shared" si="7"/>
        <v>0</v>
      </c>
    </row>
    <row r="232" spans="1:6" hidden="1" outlineLevel="1" x14ac:dyDescent="0.2">
      <c r="A232" s="224" t="s">
        <v>812</v>
      </c>
      <c r="B232" s="236">
        <v>10</v>
      </c>
      <c r="C232" s="239">
        <f>'Коронки BKF 829'!H8</f>
        <v>1300</v>
      </c>
      <c r="D232" s="149"/>
      <c r="E232" s="239">
        <f t="shared" si="6"/>
        <v>715</v>
      </c>
      <c r="F232" s="232">
        <f t="shared" si="7"/>
        <v>0</v>
      </c>
    </row>
    <row r="233" spans="1:6" hidden="1" outlineLevel="1" x14ac:dyDescent="0.2">
      <c r="A233" s="224" t="s">
        <v>813</v>
      </c>
      <c r="B233" s="236">
        <v>5</v>
      </c>
      <c r="C233" s="239">
        <v>0</v>
      </c>
      <c r="D233" s="149"/>
      <c r="E233" s="239">
        <f t="shared" si="6"/>
        <v>0</v>
      </c>
      <c r="F233" s="232">
        <f t="shared" si="7"/>
        <v>0</v>
      </c>
    </row>
    <row r="234" spans="1:6" hidden="1" outlineLevel="1" x14ac:dyDescent="0.2">
      <c r="A234" s="224" t="s">
        <v>814</v>
      </c>
      <c r="B234" s="236">
        <v>10</v>
      </c>
      <c r="C234" s="239">
        <f>'Коронки BKF 829'!H10</f>
        <v>1700</v>
      </c>
      <c r="D234" s="149"/>
      <c r="E234" s="239">
        <f t="shared" si="6"/>
        <v>935</v>
      </c>
      <c r="F234" s="232">
        <f t="shared" si="7"/>
        <v>0</v>
      </c>
    </row>
    <row r="235" spans="1:6" hidden="1" outlineLevel="1" x14ac:dyDescent="0.2">
      <c r="A235" s="224" t="s">
        <v>815</v>
      </c>
      <c r="B235" s="236">
        <v>5</v>
      </c>
      <c r="C235" s="239">
        <f>'Коронки BKF 829'!H11</f>
        <v>1700</v>
      </c>
      <c r="D235" s="149"/>
      <c r="E235" s="239">
        <f t="shared" si="6"/>
        <v>935</v>
      </c>
      <c r="F235" s="232">
        <f t="shared" si="7"/>
        <v>0</v>
      </c>
    </row>
    <row r="236" spans="1:6" hidden="1" outlineLevel="1" x14ac:dyDescent="0.2">
      <c r="A236" s="224" t="s">
        <v>816</v>
      </c>
      <c r="B236" s="236">
        <v>10</v>
      </c>
      <c r="C236" s="239">
        <f>'Коронки BKF 829'!H12</f>
        <v>2100</v>
      </c>
      <c r="D236" s="149"/>
      <c r="E236" s="239">
        <f t="shared" si="6"/>
        <v>1155</v>
      </c>
      <c r="F236" s="232">
        <f t="shared" si="7"/>
        <v>0</v>
      </c>
    </row>
    <row r="237" spans="1:6" hidden="1" outlineLevel="1" x14ac:dyDescent="0.2">
      <c r="A237" s="224" t="s">
        <v>817</v>
      </c>
      <c r="B237" s="236">
        <v>10</v>
      </c>
      <c r="C237" s="239">
        <v>0</v>
      </c>
      <c r="D237" s="149"/>
      <c r="E237" s="239">
        <f t="shared" si="6"/>
        <v>0</v>
      </c>
      <c r="F237" s="232">
        <f t="shared" si="7"/>
        <v>0</v>
      </c>
    </row>
    <row r="238" spans="1:6" hidden="1" outlineLevel="1" x14ac:dyDescent="0.2">
      <c r="A238" s="224" t="s">
        <v>818</v>
      </c>
      <c r="B238" s="236">
        <v>10</v>
      </c>
      <c r="C238" s="239">
        <f>'Коронки BKF 829'!H14</f>
        <v>2200</v>
      </c>
      <c r="D238" s="149"/>
      <c r="E238" s="239">
        <f t="shared" si="6"/>
        <v>1210</v>
      </c>
      <c r="F238" s="232">
        <f t="shared" si="7"/>
        <v>0</v>
      </c>
    </row>
    <row r="239" spans="1:6" hidden="1" outlineLevel="1" x14ac:dyDescent="0.2">
      <c r="A239" s="224" t="s">
        <v>819</v>
      </c>
      <c r="B239" s="236">
        <v>5</v>
      </c>
      <c r="C239" s="239">
        <v>0</v>
      </c>
      <c r="D239" s="149"/>
      <c r="E239" s="239">
        <f t="shared" si="6"/>
        <v>0</v>
      </c>
      <c r="F239" s="232">
        <f t="shared" si="7"/>
        <v>0</v>
      </c>
    </row>
    <row r="240" spans="1:6" hidden="1" outlineLevel="1" x14ac:dyDescent="0.2">
      <c r="A240" s="224" t="s">
        <v>820</v>
      </c>
      <c r="B240" s="236">
        <v>10</v>
      </c>
      <c r="C240" s="239">
        <f>'Коронки BKF 829'!H16</f>
        <v>2500</v>
      </c>
      <c r="D240" s="149"/>
      <c r="E240" s="239">
        <f t="shared" si="6"/>
        <v>1375</v>
      </c>
      <c r="F240" s="232">
        <f t="shared" si="7"/>
        <v>0</v>
      </c>
    </row>
    <row r="241" spans="1:6" hidden="1" outlineLevel="1" x14ac:dyDescent="0.2">
      <c r="A241" s="224" t="s">
        <v>821</v>
      </c>
      <c r="B241" s="236">
        <v>10</v>
      </c>
      <c r="C241" s="239">
        <f>'Коронки BKF 829'!H17</f>
        <v>2600</v>
      </c>
      <c r="D241" s="149"/>
      <c r="E241" s="239">
        <f t="shared" si="6"/>
        <v>1430</v>
      </c>
      <c r="F241" s="232">
        <f t="shared" si="7"/>
        <v>0</v>
      </c>
    </row>
    <row r="242" spans="1:6" hidden="1" outlineLevel="1" x14ac:dyDescent="0.2">
      <c r="A242" s="224" t="s">
        <v>822</v>
      </c>
      <c r="B242" s="236">
        <v>5</v>
      </c>
      <c r="C242" s="239">
        <v>0</v>
      </c>
      <c r="D242" s="149"/>
      <c r="E242" s="239">
        <f t="shared" si="6"/>
        <v>0</v>
      </c>
      <c r="F242" s="232">
        <f t="shared" si="7"/>
        <v>0</v>
      </c>
    </row>
    <row r="243" spans="1:6" hidden="1" outlineLevel="1" x14ac:dyDescent="0.2">
      <c r="A243" s="224" t="s">
        <v>823</v>
      </c>
      <c r="B243" s="236">
        <v>10</v>
      </c>
      <c r="C243" s="239">
        <f>'Коронки BKF 829'!H19</f>
        <v>2900</v>
      </c>
      <c r="D243" s="149"/>
      <c r="E243" s="239">
        <f t="shared" si="6"/>
        <v>1595</v>
      </c>
      <c r="F243" s="232">
        <f t="shared" si="7"/>
        <v>0</v>
      </c>
    </row>
    <row r="244" spans="1:6" hidden="1" outlineLevel="1" x14ac:dyDescent="0.2">
      <c r="A244" s="224" t="s">
        <v>824</v>
      </c>
      <c r="B244" s="236">
        <v>10</v>
      </c>
      <c r="C244" s="239">
        <f>'Коронки BKF 829'!H20</f>
        <v>3400</v>
      </c>
      <c r="D244" s="149"/>
      <c r="E244" s="239">
        <f t="shared" si="6"/>
        <v>1870</v>
      </c>
      <c r="F244" s="232">
        <f t="shared" si="7"/>
        <v>0</v>
      </c>
    </row>
    <row r="245" spans="1:6" hidden="1" outlineLevel="1" x14ac:dyDescent="0.2">
      <c r="A245" s="224" t="s">
        <v>825</v>
      </c>
      <c r="B245" s="236">
        <v>10</v>
      </c>
      <c r="C245" s="239">
        <f>'Коронки BKF 829'!H21</f>
        <v>3700</v>
      </c>
      <c r="D245" s="149"/>
      <c r="E245" s="239">
        <f t="shared" si="6"/>
        <v>2035</v>
      </c>
      <c r="F245" s="232">
        <f t="shared" si="7"/>
        <v>0</v>
      </c>
    </row>
    <row r="246" spans="1:6" hidden="1" outlineLevel="1" x14ac:dyDescent="0.2">
      <c r="A246" s="224" t="s">
        <v>826</v>
      </c>
      <c r="B246" s="236">
        <v>5</v>
      </c>
      <c r="C246" s="239">
        <v>0</v>
      </c>
      <c r="D246" s="149"/>
      <c r="E246" s="239">
        <f t="shared" si="6"/>
        <v>0</v>
      </c>
      <c r="F246" s="232">
        <f t="shared" si="7"/>
        <v>0</v>
      </c>
    </row>
    <row r="247" spans="1:6" hidden="1" outlineLevel="1" x14ac:dyDescent="0.2">
      <c r="A247" s="224" t="s">
        <v>827</v>
      </c>
      <c r="B247" s="236">
        <v>10</v>
      </c>
      <c r="C247" s="239">
        <f>'Коронки BKF 829'!H23</f>
        <v>4000</v>
      </c>
      <c r="D247" s="149"/>
      <c r="E247" s="239">
        <f t="shared" si="6"/>
        <v>2200</v>
      </c>
      <c r="F247" s="232">
        <f t="shared" si="7"/>
        <v>0</v>
      </c>
    </row>
    <row r="248" spans="1:6" hidden="1" outlineLevel="1" x14ac:dyDescent="0.2">
      <c r="A248" s="224" t="s">
        <v>828</v>
      </c>
      <c r="B248" s="236">
        <v>10</v>
      </c>
      <c r="C248" s="239">
        <f>'Коронки BKF 829'!H24</f>
        <v>4300</v>
      </c>
      <c r="D248" s="149"/>
      <c r="E248" s="239">
        <f t="shared" si="6"/>
        <v>2365</v>
      </c>
      <c r="F248" s="232">
        <f t="shared" si="7"/>
        <v>0</v>
      </c>
    </row>
    <row r="249" spans="1:6" hidden="1" outlineLevel="1" x14ac:dyDescent="0.2">
      <c r="A249" s="224" t="s">
        <v>829</v>
      </c>
      <c r="B249" s="236">
        <v>5</v>
      </c>
      <c r="C249" s="239">
        <v>0</v>
      </c>
      <c r="D249" s="149"/>
      <c r="E249" s="239">
        <f t="shared" si="6"/>
        <v>0</v>
      </c>
      <c r="F249" s="232">
        <f t="shared" si="7"/>
        <v>0</v>
      </c>
    </row>
    <row r="250" spans="1:6" hidden="1" outlineLevel="1" x14ac:dyDescent="0.2">
      <c r="A250" s="224" t="s">
        <v>830</v>
      </c>
      <c r="B250" s="236">
        <v>10</v>
      </c>
      <c r="C250" s="239">
        <f>'Коронки BKF 829'!H26</f>
        <v>4400</v>
      </c>
      <c r="D250" s="149"/>
      <c r="E250" s="239">
        <f t="shared" si="6"/>
        <v>2420</v>
      </c>
      <c r="F250" s="232">
        <f t="shared" si="7"/>
        <v>0</v>
      </c>
    </row>
    <row r="251" spans="1:6" hidden="1" outlineLevel="1" x14ac:dyDescent="0.2">
      <c r="A251" s="224" t="s">
        <v>831</v>
      </c>
      <c r="B251" s="236">
        <v>10</v>
      </c>
      <c r="C251" s="239">
        <f>'Коронки BKF 829'!H27</f>
        <v>4800</v>
      </c>
      <c r="D251" s="149"/>
      <c r="E251" s="239">
        <f t="shared" si="6"/>
        <v>2640</v>
      </c>
      <c r="F251" s="232">
        <f t="shared" si="7"/>
        <v>0</v>
      </c>
    </row>
    <row r="252" spans="1:6" hidden="1" outlineLevel="1" x14ac:dyDescent="0.2">
      <c r="A252" s="224" t="s">
        <v>832</v>
      </c>
      <c r="B252" s="236">
        <v>10</v>
      </c>
      <c r="C252" s="239">
        <f>'Коронки BKF 829'!H28</f>
        <v>5300</v>
      </c>
      <c r="D252" s="149"/>
      <c r="E252" s="239">
        <f t="shared" si="6"/>
        <v>2915</v>
      </c>
      <c r="F252" s="232">
        <f t="shared" si="7"/>
        <v>0</v>
      </c>
    </row>
    <row r="253" spans="1:6" hidden="1" outlineLevel="1" x14ac:dyDescent="0.2">
      <c r="A253" s="224" t="s">
        <v>833</v>
      </c>
      <c r="B253" s="236">
        <v>5</v>
      </c>
      <c r="C253" s="239">
        <v>0</v>
      </c>
      <c r="D253" s="149"/>
      <c r="E253" s="239">
        <f t="shared" si="6"/>
        <v>0</v>
      </c>
      <c r="F253" s="232">
        <f t="shared" si="7"/>
        <v>0</v>
      </c>
    </row>
    <row r="254" spans="1:6" hidden="1" outlineLevel="1" x14ac:dyDescent="0.2">
      <c r="A254" s="224" t="s">
        <v>834</v>
      </c>
      <c r="B254" s="236">
        <v>10</v>
      </c>
      <c r="C254" s="239">
        <f>'Коронки BKF 829'!H30</f>
        <v>5400</v>
      </c>
      <c r="D254" s="149"/>
      <c r="E254" s="239">
        <f t="shared" si="6"/>
        <v>2970</v>
      </c>
      <c r="F254" s="232">
        <f t="shared" si="7"/>
        <v>0</v>
      </c>
    </row>
    <row r="255" spans="1:6" hidden="1" outlineLevel="1" x14ac:dyDescent="0.2">
      <c r="A255" s="224" t="s">
        <v>835</v>
      </c>
      <c r="B255" s="236">
        <v>10</v>
      </c>
      <c r="C255" s="239">
        <f>'Коронки BKF 829'!H31</f>
        <v>5800</v>
      </c>
      <c r="D255" s="149"/>
      <c r="E255" s="239">
        <f t="shared" si="6"/>
        <v>3190</v>
      </c>
      <c r="F255" s="232">
        <f t="shared" si="7"/>
        <v>0</v>
      </c>
    </row>
    <row r="256" spans="1:6" hidden="1" outlineLevel="1" x14ac:dyDescent="0.2">
      <c r="A256" s="224" t="s">
        <v>836</v>
      </c>
      <c r="B256" s="236">
        <v>10</v>
      </c>
      <c r="C256" s="239">
        <f>'Коронки BKF 829'!H32</f>
        <v>6100</v>
      </c>
      <c r="D256" s="149"/>
      <c r="E256" s="239">
        <f t="shared" si="6"/>
        <v>3355</v>
      </c>
      <c r="F256" s="232">
        <f t="shared" si="7"/>
        <v>0</v>
      </c>
    </row>
    <row r="257" spans="1:6" hidden="1" outlineLevel="1" x14ac:dyDescent="0.2">
      <c r="A257" s="224" t="s">
        <v>837</v>
      </c>
      <c r="B257" s="236">
        <v>10</v>
      </c>
      <c r="C257" s="239">
        <f>'Коронки BKF 829'!H33</f>
        <v>6600</v>
      </c>
      <c r="D257" s="149"/>
      <c r="E257" s="239">
        <f t="shared" si="6"/>
        <v>3630</v>
      </c>
      <c r="F257" s="232">
        <f t="shared" si="7"/>
        <v>0</v>
      </c>
    </row>
    <row r="258" spans="1:6" collapsed="1" x14ac:dyDescent="0.2">
      <c r="A258" s="234" t="s">
        <v>838</v>
      </c>
      <c r="B258" s="234"/>
      <c r="C258" s="238"/>
      <c r="D258" s="234"/>
      <c r="E258" s="238"/>
      <c r="F258" s="235">
        <f>SUM(F259)</f>
        <v>0</v>
      </c>
    </row>
    <row r="259" spans="1:6" hidden="1" outlineLevel="1" x14ac:dyDescent="0.2">
      <c r="A259" s="224" t="s">
        <v>252</v>
      </c>
      <c r="B259" s="236">
        <v>5</v>
      </c>
      <c r="C259" s="239">
        <f>'Дополнительная оснастка'!B3</f>
        <v>2400</v>
      </c>
      <c r="D259" s="245"/>
      <c r="E259" s="239">
        <f t="shared" ref="E259:E261" si="8">C259-(C259*$E$4)</f>
        <v>1320</v>
      </c>
      <c r="F259" s="232">
        <f t="shared" ref="F259:F261" si="9">D259*E259</f>
        <v>0</v>
      </c>
    </row>
    <row r="260" spans="1:6" hidden="1" outlineLevel="1" x14ac:dyDescent="0.2">
      <c r="A260" s="224" t="s">
        <v>253</v>
      </c>
      <c r="B260" s="236">
        <v>10</v>
      </c>
      <c r="C260" s="239">
        <f>'Дополнительная оснастка'!B4</f>
        <v>3400</v>
      </c>
      <c r="D260" s="245"/>
      <c r="E260" s="239">
        <f t="shared" si="8"/>
        <v>1870</v>
      </c>
      <c r="F260" s="232">
        <f t="shared" si="9"/>
        <v>0</v>
      </c>
    </row>
    <row r="261" spans="1:6" hidden="1" outlineLevel="1" x14ac:dyDescent="0.2">
      <c r="A261" s="224" t="s">
        <v>254</v>
      </c>
      <c r="B261" s="236">
        <v>15</v>
      </c>
      <c r="C261" s="239">
        <f>'Дополнительная оснастка'!B5</f>
        <v>5200</v>
      </c>
      <c r="D261" s="245"/>
      <c r="E261" s="239">
        <f t="shared" si="8"/>
        <v>2860</v>
      </c>
      <c r="F261" s="232">
        <f t="shared" si="9"/>
        <v>0</v>
      </c>
    </row>
    <row r="262" spans="1:6" collapsed="1" x14ac:dyDescent="0.2">
      <c r="A262" s="234" t="s">
        <v>839</v>
      </c>
      <c r="B262" s="234"/>
      <c r="C262" s="238"/>
      <c r="D262" s="234"/>
      <c r="E262" s="238"/>
      <c r="F262" s="235">
        <f>SUM(F263:F264)</f>
        <v>0</v>
      </c>
    </row>
    <row r="263" spans="1:6" hidden="1" outlineLevel="1" x14ac:dyDescent="0.2">
      <c r="A263" s="224" t="s">
        <v>840</v>
      </c>
      <c r="B263" s="236">
        <v>15</v>
      </c>
      <c r="C263" s="239">
        <f>'Дополнительная оснастка'!B25</f>
        <v>4900</v>
      </c>
      <c r="D263" s="245"/>
      <c r="E263" s="239">
        <f t="shared" ref="E263:E264" si="10">C263-(C263*$E$4)</f>
        <v>2695</v>
      </c>
      <c r="F263" s="232">
        <f t="shared" ref="F263:F264" si="11">D263*E263</f>
        <v>0</v>
      </c>
    </row>
    <row r="264" spans="1:6" hidden="1" outlineLevel="1" x14ac:dyDescent="0.2">
      <c r="A264" s="224" t="s">
        <v>841</v>
      </c>
      <c r="B264" s="236">
        <v>15</v>
      </c>
      <c r="C264" s="239">
        <f>'Дополнительная оснастка'!B26</f>
        <v>5500</v>
      </c>
      <c r="D264" s="245"/>
      <c r="E264" s="239">
        <f t="shared" si="10"/>
        <v>3025</v>
      </c>
      <c r="F264" s="232">
        <f t="shared" si="11"/>
        <v>0</v>
      </c>
    </row>
  </sheetData>
  <mergeCells count="1">
    <mergeCell ref="A1:F1"/>
  </mergeCells>
  <conditionalFormatting sqref="D6">
    <cfRule type="cellIs" dxfId="156" priority="166" operator="lessThan">
      <formula>$B$6</formula>
    </cfRule>
  </conditionalFormatting>
  <conditionalFormatting sqref="D7">
    <cfRule type="cellIs" dxfId="155" priority="165" operator="lessThan">
      <formula>$B$7</formula>
    </cfRule>
  </conditionalFormatting>
  <conditionalFormatting sqref="D8">
    <cfRule type="cellIs" dxfId="154" priority="164" operator="lessThan">
      <formula>$B$8</formula>
    </cfRule>
  </conditionalFormatting>
  <conditionalFormatting sqref="D9">
    <cfRule type="cellIs" dxfId="153" priority="163" operator="lessThan">
      <formula>$B$6</formula>
    </cfRule>
  </conditionalFormatting>
  <conditionalFormatting sqref="D10">
    <cfRule type="cellIs" dxfId="152" priority="162" operator="lessThan">
      <formula>$B$7</formula>
    </cfRule>
  </conditionalFormatting>
  <conditionalFormatting sqref="D11">
    <cfRule type="cellIs" dxfId="151" priority="161" operator="lessThan">
      <formula>$B$8</formula>
    </cfRule>
  </conditionalFormatting>
  <conditionalFormatting sqref="D12">
    <cfRule type="cellIs" dxfId="150" priority="160" operator="lessThan">
      <formula>$B$6</formula>
    </cfRule>
  </conditionalFormatting>
  <conditionalFormatting sqref="D13">
    <cfRule type="cellIs" dxfId="149" priority="159" operator="lessThan">
      <formula>$B$7</formula>
    </cfRule>
  </conditionalFormatting>
  <conditionalFormatting sqref="D14">
    <cfRule type="cellIs" dxfId="148" priority="158" operator="lessThan">
      <formula>$B$8</formula>
    </cfRule>
  </conditionalFormatting>
  <conditionalFormatting sqref="D15">
    <cfRule type="cellIs" dxfId="147" priority="157" operator="lessThan">
      <formula>$B$6</formula>
    </cfRule>
  </conditionalFormatting>
  <conditionalFormatting sqref="D16">
    <cfRule type="cellIs" dxfId="146" priority="156" operator="lessThan">
      <formula>$B$7</formula>
    </cfRule>
  </conditionalFormatting>
  <conditionalFormatting sqref="D17">
    <cfRule type="cellIs" dxfId="145" priority="155" operator="lessThan">
      <formula>$B$8</formula>
    </cfRule>
  </conditionalFormatting>
  <conditionalFormatting sqref="D18">
    <cfRule type="cellIs" dxfId="144" priority="154" operator="lessThan">
      <formula>$B$6</formula>
    </cfRule>
  </conditionalFormatting>
  <conditionalFormatting sqref="D19">
    <cfRule type="cellIs" dxfId="143" priority="153" operator="lessThan">
      <formula>$B$7</formula>
    </cfRule>
  </conditionalFormatting>
  <conditionalFormatting sqref="D20">
    <cfRule type="cellIs" dxfId="142" priority="152" operator="lessThan">
      <formula>$B$8</formula>
    </cfRule>
  </conditionalFormatting>
  <conditionalFormatting sqref="D22">
    <cfRule type="cellIs" dxfId="141" priority="151" operator="lessThan">
      <formula>$B$22</formula>
    </cfRule>
  </conditionalFormatting>
  <conditionalFormatting sqref="D23">
    <cfRule type="cellIs" dxfId="140" priority="150" operator="lessThan">
      <formula>$B$23</formula>
    </cfRule>
  </conditionalFormatting>
  <conditionalFormatting sqref="D24">
    <cfRule type="cellIs" dxfId="139" priority="149" operator="lessThan">
      <formula>$B$22</formula>
    </cfRule>
  </conditionalFormatting>
  <conditionalFormatting sqref="D25">
    <cfRule type="cellIs" dxfId="138" priority="148" operator="lessThan">
      <formula>$B$23</formula>
    </cfRule>
  </conditionalFormatting>
  <conditionalFormatting sqref="D26">
    <cfRule type="cellIs" dxfId="137" priority="147" operator="lessThan">
      <formula>$B$22</formula>
    </cfRule>
  </conditionalFormatting>
  <conditionalFormatting sqref="D27">
    <cfRule type="cellIs" dxfId="136" priority="146" operator="lessThan">
      <formula>$B$23</formula>
    </cfRule>
  </conditionalFormatting>
  <conditionalFormatting sqref="D28">
    <cfRule type="cellIs" dxfId="135" priority="145" operator="lessThan">
      <formula>$B$22</formula>
    </cfRule>
  </conditionalFormatting>
  <conditionalFormatting sqref="D29">
    <cfRule type="cellIs" dxfId="134" priority="144" operator="lessThan">
      <formula>$B$23</formula>
    </cfRule>
  </conditionalFormatting>
  <conditionalFormatting sqref="D30">
    <cfRule type="cellIs" dxfId="133" priority="143" operator="lessThan">
      <formula>$B$22</formula>
    </cfRule>
  </conditionalFormatting>
  <conditionalFormatting sqref="D31">
    <cfRule type="cellIs" dxfId="132" priority="142" operator="lessThan">
      <formula>$B$23</formula>
    </cfRule>
  </conditionalFormatting>
  <conditionalFormatting sqref="D32">
    <cfRule type="cellIs" dxfId="131" priority="141" operator="lessThan">
      <formula>$B$22</formula>
    </cfRule>
  </conditionalFormatting>
  <conditionalFormatting sqref="D33">
    <cfRule type="cellIs" dxfId="130" priority="140" operator="lessThan">
      <formula>$B$23</formula>
    </cfRule>
  </conditionalFormatting>
  <conditionalFormatting sqref="D34">
    <cfRule type="cellIs" dxfId="129" priority="139" operator="lessThan">
      <formula>$B$22</formula>
    </cfRule>
  </conditionalFormatting>
  <conditionalFormatting sqref="D35">
    <cfRule type="cellIs" dxfId="128" priority="138" operator="lessThan">
      <formula>$B$23</formula>
    </cfRule>
  </conditionalFormatting>
  <conditionalFormatting sqref="D36">
    <cfRule type="cellIs" dxfId="127" priority="137" operator="lessThan">
      <formula>$B$22</formula>
    </cfRule>
  </conditionalFormatting>
  <conditionalFormatting sqref="D37">
    <cfRule type="cellIs" dxfId="126" priority="136" operator="lessThan">
      <formula>$B$23</formula>
    </cfRule>
  </conditionalFormatting>
  <conditionalFormatting sqref="D38">
    <cfRule type="cellIs" dxfId="125" priority="135" operator="lessThan">
      <formula>$B$22</formula>
    </cfRule>
  </conditionalFormatting>
  <conditionalFormatting sqref="D39">
    <cfRule type="cellIs" dxfId="124" priority="134" operator="lessThan">
      <formula>$B$23</formula>
    </cfRule>
  </conditionalFormatting>
  <conditionalFormatting sqref="D41:D47 D49:D65">
    <cfRule type="cellIs" dxfId="123" priority="133" operator="lessThan">
      <formula>$B$41</formula>
    </cfRule>
  </conditionalFormatting>
  <conditionalFormatting sqref="D48">
    <cfRule type="cellIs" dxfId="122" priority="132" operator="lessThan">
      <formula>$B$48</formula>
    </cfRule>
  </conditionalFormatting>
  <conditionalFormatting sqref="D92:D98 D100:D116">
    <cfRule type="cellIs" dxfId="121" priority="131" operator="lessThan">
      <formula>$B$41</formula>
    </cfRule>
  </conditionalFormatting>
  <conditionalFormatting sqref="D99">
    <cfRule type="cellIs" dxfId="120" priority="130" operator="lessThan">
      <formula>$B$48</formula>
    </cfRule>
  </conditionalFormatting>
  <conditionalFormatting sqref="D117:D123 D125:D141">
    <cfRule type="cellIs" dxfId="119" priority="129" operator="lessThan">
      <formula>$B$41</formula>
    </cfRule>
  </conditionalFormatting>
  <conditionalFormatting sqref="D124">
    <cfRule type="cellIs" dxfId="118" priority="128" operator="lessThan">
      <formula>$B$48</formula>
    </cfRule>
  </conditionalFormatting>
  <conditionalFormatting sqref="D73">
    <cfRule type="cellIs" dxfId="117" priority="126" operator="lessThan">
      <formula>$B$48</formula>
    </cfRule>
  </conditionalFormatting>
  <conditionalFormatting sqref="D66:D72 D74:D90">
    <cfRule type="cellIs" dxfId="116" priority="127" operator="lessThan">
      <formula>$B$41</formula>
    </cfRule>
  </conditionalFormatting>
  <conditionalFormatting sqref="D143">
    <cfRule type="cellIs" dxfId="115" priority="125" operator="lessThan">
      <formula>$B$143</formula>
    </cfRule>
  </conditionalFormatting>
  <conditionalFormatting sqref="D144">
    <cfRule type="cellIs" dxfId="114" priority="124" operator="lessThan">
      <formula>$B$143</formula>
    </cfRule>
  </conditionalFormatting>
  <conditionalFormatting sqref="D146">
    <cfRule type="cellIs" dxfId="113" priority="123" operator="lessThan">
      <formula>$B$143</formula>
    </cfRule>
  </conditionalFormatting>
  <conditionalFormatting sqref="D148">
    <cfRule type="cellIs" dxfId="112" priority="122" operator="lessThan">
      <formula>$B$143</formula>
    </cfRule>
  </conditionalFormatting>
  <conditionalFormatting sqref="D149">
    <cfRule type="cellIs" dxfId="111" priority="121" operator="lessThan">
      <formula>$B$143</formula>
    </cfRule>
  </conditionalFormatting>
  <conditionalFormatting sqref="D150">
    <cfRule type="cellIs" dxfId="110" priority="120" operator="lessThan">
      <formula>$B$143</formula>
    </cfRule>
  </conditionalFormatting>
  <conditionalFormatting sqref="D152">
    <cfRule type="cellIs" dxfId="109" priority="119" operator="lessThan">
      <formula>$B$143</formula>
    </cfRule>
  </conditionalFormatting>
  <conditionalFormatting sqref="D153">
    <cfRule type="cellIs" dxfId="108" priority="118" operator="lessThan">
      <formula>$B$143</formula>
    </cfRule>
  </conditionalFormatting>
  <conditionalFormatting sqref="D155">
    <cfRule type="cellIs" dxfId="107" priority="117" operator="lessThan">
      <formula>$B$143</formula>
    </cfRule>
  </conditionalFormatting>
  <conditionalFormatting sqref="D156">
    <cfRule type="cellIs" dxfId="106" priority="116" operator="lessThan">
      <formula>$B$143</formula>
    </cfRule>
  </conditionalFormatting>
  <conditionalFormatting sqref="D157">
    <cfRule type="cellIs" dxfId="105" priority="115" operator="lessThan">
      <formula>$B$143</formula>
    </cfRule>
  </conditionalFormatting>
  <conditionalFormatting sqref="D159">
    <cfRule type="cellIs" dxfId="104" priority="114" operator="lessThan">
      <formula>$B$143</formula>
    </cfRule>
  </conditionalFormatting>
  <conditionalFormatting sqref="D160">
    <cfRule type="cellIs" dxfId="103" priority="113" operator="lessThan">
      <formula>$B$143</formula>
    </cfRule>
  </conditionalFormatting>
  <conditionalFormatting sqref="D162">
    <cfRule type="cellIs" dxfId="102" priority="112" operator="lessThan">
      <formula>$B$143</formula>
    </cfRule>
  </conditionalFormatting>
  <conditionalFormatting sqref="D163">
    <cfRule type="cellIs" dxfId="101" priority="111" operator="lessThan">
      <formula>$B$143</formula>
    </cfRule>
  </conditionalFormatting>
  <conditionalFormatting sqref="D164">
    <cfRule type="cellIs" dxfId="100" priority="110" operator="lessThan">
      <formula>$B$143</formula>
    </cfRule>
  </conditionalFormatting>
  <conditionalFormatting sqref="D166">
    <cfRule type="cellIs" dxfId="99" priority="109" operator="lessThan">
      <formula>$B$143</formula>
    </cfRule>
  </conditionalFormatting>
  <conditionalFormatting sqref="D167">
    <cfRule type="cellIs" dxfId="98" priority="108" operator="lessThan">
      <formula>$B$143</formula>
    </cfRule>
  </conditionalFormatting>
  <conditionalFormatting sqref="D168">
    <cfRule type="cellIs" dxfId="97" priority="107" operator="lessThan">
      <formula>$B$143</formula>
    </cfRule>
  </conditionalFormatting>
  <conditionalFormatting sqref="D169">
    <cfRule type="cellIs" dxfId="96" priority="106" operator="lessThan">
      <formula>$B$143</formula>
    </cfRule>
  </conditionalFormatting>
  <conditionalFormatting sqref="D145">
    <cfRule type="cellIs" dxfId="95" priority="105" operator="lessThan">
      <formula>$B$145</formula>
    </cfRule>
  </conditionalFormatting>
  <conditionalFormatting sqref="D147">
    <cfRule type="cellIs" dxfId="94" priority="104" operator="lessThan">
      <formula>$B$145</formula>
    </cfRule>
  </conditionalFormatting>
  <conditionalFormatting sqref="D151">
    <cfRule type="cellIs" dxfId="93" priority="103" operator="lessThan">
      <formula>$B$145</formula>
    </cfRule>
  </conditionalFormatting>
  <conditionalFormatting sqref="D154">
    <cfRule type="cellIs" dxfId="92" priority="102" operator="lessThan">
      <formula>$B$145</formula>
    </cfRule>
  </conditionalFormatting>
  <conditionalFormatting sqref="D158">
    <cfRule type="cellIs" dxfId="91" priority="101" operator="lessThan">
      <formula>$B$145</formula>
    </cfRule>
  </conditionalFormatting>
  <conditionalFormatting sqref="D161">
    <cfRule type="cellIs" dxfId="90" priority="100" operator="lessThan">
      <formula>$B$145</formula>
    </cfRule>
  </conditionalFormatting>
  <conditionalFormatting sqref="D165">
    <cfRule type="cellIs" dxfId="89" priority="99" operator="lessThan">
      <formula>$B$145</formula>
    </cfRule>
  </conditionalFormatting>
  <conditionalFormatting sqref="D170:D172">
    <cfRule type="cellIs" dxfId="88" priority="98" operator="lessThan">
      <formula>$B$170</formula>
    </cfRule>
  </conditionalFormatting>
  <conditionalFormatting sqref="D173">
    <cfRule type="cellIs" dxfId="87" priority="97" operator="lessThan">
      <formula>$B$143</formula>
    </cfRule>
  </conditionalFormatting>
  <conditionalFormatting sqref="D174">
    <cfRule type="cellIs" dxfId="86" priority="96" operator="lessThan">
      <formula>$B$143</formula>
    </cfRule>
  </conditionalFormatting>
  <conditionalFormatting sqref="D176">
    <cfRule type="cellIs" dxfId="85" priority="95" operator="lessThan">
      <formula>$B$143</formula>
    </cfRule>
  </conditionalFormatting>
  <conditionalFormatting sqref="D178">
    <cfRule type="cellIs" dxfId="84" priority="94" operator="lessThan">
      <formula>$B$143</formula>
    </cfRule>
  </conditionalFormatting>
  <conditionalFormatting sqref="D179">
    <cfRule type="cellIs" dxfId="83" priority="93" operator="lessThan">
      <formula>$B$143</formula>
    </cfRule>
  </conditionalFormatting>
  <conditionalFormatting sqref="D180">
    <cfRule type="cellIs" dxfId="82" priority="92" operator="lessThan">
      <formula>$B$143</formula>
    </cfRule>
  </conditionalFormatting>
  <conditionalFormatting sqref="D182">
    <cfRule type="cellIs" dxfId="81" priority="91" operator="lessThan">
      <formula>$B$143</formula>
    </cfRule>
  </conditionalFormatting>
  <conditionalFormatting sqref="D183">
    <cfRule type="cellIs" dxfId="80" priority="90" operator="lessThan">
      <formula>$B$143</formula>
    </cfRule>
  </conditionalFormatting>
  <conditionalFormatting sqref="D185">
    <cfRule type="cellIs" dxfId="79" priority="89" operator="lessThan">
      <formula>$B$143</formula>
    </cfRule>
  </conditionalFormatting>
  <conditionalFormatting sqref="D186">
    <cfRule type="cellIs" dxfId="78" priority="88" operator="lessThan">
      <formula>$B$143</formula>
    </cfRule>
  </conditionalFormatting>
  <conditionalFormatting sqref="D187">
    <cfRule type="cellIs" dxfId="77" priority="87" operator="lessThan">
      <formula>$B$143</formula>
    </cfRule>
  </conditionalFormatting>
  <conditionalFormatting sqref="D189">
    <cfRule type="cellIs" dxfId="76" priority="86" operator="lessThan">
      <formula>$B$143</formula>
    </cfRule>
  </conditionalFormatting>
  <conditionalFormatting sqref="D190">
    <cfRule type="cellIs" dxfId="75" priority="85" operator="lessThan">
      <formula>$B$143</formula>
    </cfRule>
  </conditionalFormatting>
  <conditionalFormatting sqref="D192">
    <cfRule type="cellIs" dxfId="74" priority="84" operator="lessThan">
      <formula>$B$143</formula>
    </cfRule>
  </conditionalFormatting>
  <conditionalFormatting sqref="D193">
    <cfRule type="cellIs" dxfId="73" priority="83" operator="lessThan">
      <formula>$B$143</formula>
    </cfRule>
  </conditionalFormatting>
  <conditionalFormatting sqref="D194">
    <cfRule type="cellIs" dxfId="72" priority="82" operator="lessThan">
      <formula>$B$143</formula>
    </cfRule>
  </conditionalFormatting>
  <conditionalFormatting sqref="D196">
    <cfRule type="cellIs" dxfId="71" priority="81" operator="lessThan">
      <formula>$B$143</formula>
    </cfRule>
  </conditionalFormatting>
  <conditionalFormatting sqref="D197">
    <cfRule type="cellIs" dxfId="70" priority="80" operator="lessThan">
      <formula>$B$143</formula>
    </cfRule>
  </conditionalFormatting>
  <conditionalFormatting sqref="D198">
    <cfRule type="cellIs" dxfId="69" priority="79" operator="lessThan">
      <formula>$B$143</formula>
    </cfRule>
  </conditionalFormatting>
  <conditionalFormatting sqref="D199">
    <cfRule type="cellIs" dxfId="68" priority="78" operator="lessThan">
      <formula>$B$143</formula>
    </cfRule>
  </conditionalFormatting>
  <conditionalFormatting sqref="D175">
    <cfRule type="cellIs" dxfId="67" priority="77" operator="lessThan">
      <formula>$B$145</formula>
    </cfRule>
  </conditionalFormatting>
  <conditionalFormatting sqref="D177">
    <cfRule type="cellIs" dxfId="66" priority="76" operator="lessThan">
      <formula>$B$145</formula>
    </cfRule>
  </conditionalFormatting>
  <conditionalFormatting sqref="D181">
    <cfRule type="cellIs" dxfId="65" priority="75" operator="lessThan">
      <formula>$B$145</formula>
    </cfRule>
  </conditionalFormatting>
  <conditionalFormatting sqref="D184">
    <cfRule type="cellIs" dxfId="64" priority="74" operator="lessThan">
      <formula>$B$145</formula>
    </cfRule>
  </conditionalFormatting>
  <conditionalFormatting sqref="D188">
    <cfRule type="cellIs" dxfId="63" priority="73" operator="lessThan">
      <formula>$B$145</formula>
    </cfRule>
  </conditionalFormatting>
  <conditionalFormatting sqref="D191">
    <cfRule type="cellIs" dxfId="62" priority="72" operator="lessThan">
      <formula>$B$145</formula>
    </cfRule>
  </conditionalFormatting>
  <conditionalFormatting sqref="D195">
    <cfRule type="cellIs" dxfId="61" priority="71" operator="lessThan">
      <formula>$B$145</formula>
    </cfRule>
  </conditionalFormatting>
  <conditionalFormatting sqref="D201">
    <cfRule type="cellIs" dxfId="60" priority="69" operator="lessThan">
      <formula>$B$143</formula>
    </cfRule>
  </conditionalFormatting>
  <conditionalFormatting sqref="D202">
    <cfRule type="cellIs" dxfId="59" priority="68" operator="lessThan">
      <formula>$B$143</formula>
    </cfRule>
  </conditionalFormatting>
  <conditionalFormatting sqref="D204">
    <cfRule type="cellIs" dxfId="58" priority="67" operator="lessThan">
      <formula>$B$143</formula>
    </cfRule>
  </conditionalFormatting>
  <conditionalFormatting sqref="D206">
    <cfRule type="cellIs" dxfId="57" priority="66" operator="lessThan">
      <formula>$B$143</formula>
    </cfRule>
  </conditionalFormatting>
  <conditionalFormatting sqref="D207">
    <cfRule type="cellIs" dxfId="56" priority="65" operator="lessThan">
      <formula>$B$143</formula>
    </cfRule>
  </conditionalFormatting>
  <conditionalFormatting sqref="D208">
    <cfRule type="cellIs" dxfId="55" priority="64" operator="lessThan">
      <formula>$B$143</formula>
    </cfRule>
  </conditionalFormatting>
  <conditionalFormatting sqref="D210">
    <cfRule type="cellIs" dxfId="54" priority="63" operator="lessThan">
      <formula>$B$143</formula>
    </cfRule>
  </conditionalFormatting>
  <conditionalFormatting sqref="D211">
    <cfRule type="cellIs" dxfId="53" priority="62" operator="lessThan">
      <formula>$B$143</formula>
    </cfRule>
  </conditionalFormatting>
  <conditionalFormatting sqref="D213">
    <cfRule type="cellIs" dxfId="52" priority="61" operator="lessThan">
      <formula>$B$143</formula>
    </cfRule>
  </conditionalFormatting>
  <conditionalFormatting sqref="D214">
    <cfRule type="cellIs" dxfId="51" priority="60" operator="lessThan">
      <formula>$B$143</formula>
    </cfRule>
  </conditionalFormatting>
  <conditionalFormatting sqref="D215">
    <cfRule type="cellIs" dxfId="50" priority="59" operator="lessThan">
      <formula>$B$143</formula>
    </cfRule>
  </conditionalFormatting>
  <conditionalFormatting sqref="D217">
    <cfRule type="cellIs" dxfId="49" priority="58" operator="lessThan">
      <formula>$B$143</formula>
    </cfRule>
  </conditionalFormatting>
  <conditionalFormatting sqref="D218">
    <cfRule type="cellIs" dxfId="48" priority="57" operator="lessThan">
      <formula>$B$143</formula>
    </cfRule>
  </conditionalFormatting>
  <conditionalFormatting sqref="D220">
    <cfRule type="cellIs" dxfId="47" priority="56" operator="lessThan">
      <formula>$B$143</formula>
    </cfRule>
  </conditionalFormatting>
  <conditionalFormatting sqref="D221">
    <cfRule type="cellIs" dxfId="46" priority="55" operator="lessThan">
      <formula>$B$143</formula>
    </cfRule>
  </conditionalFormatting>
  <conditionalFormatting sqref="D222">
    <cfRule type="cellIs" dxfId="45" priority="54" operator="lessThan">
      <formula>$B$143</formula>
    </cfRule>
  </conditionalFormatting>
  <conditionalFormatting sqref="D224">
    <cfRule type="cellIs" dxfId="44" priority="53" operator="lessThan">
      <formula>$B$143</formula>
    </cfRule>
  </conditionalFormatting>
  <conditionalFormatting sqref="D225">
    <cfRule type="cellIs" dxfId="43" priority="52" operator="lessThan">
      <formula>$B$143</formula>
    </cfRule>
  </conditionalFormatting>
  <conditionalFormatting sqref="D226">
    <cfRule type="cellIs" dxfId="42" priority="51" operator="lessThan">
      <formula>$B$143</formula>
    </cfRule>
  </conditionalFormatting>
  <conditionalFormatting sqref="D227">
    <cfRule type="cellIs" dxfId="41" priority="50" operator="lessThan">
      <formula>$B$143</formula>
    </cfRule>
  </conditionalFormatting>
  <conditionalFormatting sqref="D203">
    <cfRule type="cellIs" dxfId="40" priority="49" operator="lessThan">
      <formula>$B$145</formula>
    </cfRule>
  </conditionalFormatting>
  <conditionalFormatting sqref="D205">
    <cfRule type="cellIs" dxfId="39" priority="48" operator="lessThan">
      <formula>$B$145</formula>
    </cfRule>
  </conditionalFormatting>
  <conditionalFormatting sqref="D209">
    <cfRule type="cellIs" dxfId="38" priority="47" operator="lessThan">
      <formula>$B$145</formula>
    </cfRule>
  </conditionalFormatting>
  <conditionalFormatting sqref="D212">
    <cfRule type="cellIs" dxfId="37" priority="46" operator="lessThan">
      <formula>$B$145</formula>
    </cfRule>
  </conditionalFormatting>
  <conditionalFormatting sqref="D216">
    <cfRule type="cellIs" dxfId="36" priority="45" operator="lessThan">
      <formula>$B$145</formula>
    </cfRule>
  </conditionalFormatting>
  <conditionalFormatting sqref="D219">
    <cfRule type="cellIs" dxfId="35" priority="44" operator="lessThan">
      <formula>$B$145</formula>
    </cfRule>
  </conditionalFormatting>
  <conditionalFormatting sqref="D223">
    <cfRule type="cellIs" dxfId="34" priority="43" operator="lessThan">
      <formula>$B$145</formula>
    </cfRule>
  </conditionalFormatting>
  <conditionalFormatting sqref="D228:D230">
    <cfRule type="cellIs" dxfId="33" priority="42" operator="lessThan">
      <formula>$B$170</formula>
    </cfRule>
  </conditionalFormatting>
  <conditionalFormatting sqref="D231">
    <cfRule type="cellIs" dxfId="32" priority="41" operator="lessThan">
      <formula>$B$143</formula>
    </cfRule>
  </conditionalFormatting>
  <conditionalFormatting sqref="D232">
    <cfRule type="cellIs" dxfId="31" priority="40" operator="lessThan">
      <formula>$B$143</formula>
    </cfRule>
  </conditionalFormatting>
  <conditionalFormatting sqref="D234">
    <cfRule type="cellIs" dxfId="30" priority="39" operator="lessThan">
      <formula>$B$143</formula>
    </cfRule>
  </conditionalFormatting>
  <conditionalFormatting sqref="D236">
    <cfRule type="cellIs" dxfId="29" priority="38" operator="lessThan">
      <formula>$B$143</formula>
    </cfRule>
  </conditionalFormatting>
  <conditionalFormatting sqref="D237">
    <cfRule type="cellIs" dxfId="28" priority="37" operator="lessThan">
      <formula>$B$143</formula>
    </cfRule>
  </conditionalFormatting>
  <conditionalFormatting sqref="D238">
    <cfRule type="cellIs" dxfId="27" priority="36" operator="lessThan">
      <formula>$B$143</formula>
    </cfRule>
  </conditionalFormatting>
  <conditionalFormatting sqref="D240">
    <cfRule type="cellIs" dxfId="26" priority="35" operator="lessThan">
      <formula>$B$143</formula>
    </cfRule>
  </conditionalFormatting>
  <conditionalFormatting sqref="D241">
    <cfRule type="cellIs" dxfId="25" priority="34" operator="lessThan">
      <formula>$B$143</formula>
    </cfRule>
  </conditionalFormatting>
  <conditionalFormatting sqref="D243">
    <cfRule type="cellIs" dxfId="24" priority="33" operator="lessThan">
      <formula>$B$143</formula>
    </cfRule>
  </conditionalFormatting>
  <conditionalFormatting sqref="D244">
    <cfRule type="cellIs" dxfId="23" priority="32" operator="lessThan">
      <formula>$B$143</formula>
    </cfRule>
  </conditionalFormatting>
  <conditionalFormatting sqref="D245">
    <cfRule type="cellIs" dxfId="22" priority="31" operator="lessThan">
      <formula>$B$143</formula>
    </cfRule>
  </conditionalFormatting>
  <conditionalFormatting sqref="D247">
    <cfRule type="cellIs" dxfId="21" priority="30" operator="lessThan">
      <formula>$B$143</formula>
    </cfRule>
  </conditionalFormatting>
  <conditionalFormatting sqref="D248">
    <cfRule type="cellIs" dxfId="20" priority="29" operator="lessThan">
      <formula>$B$143</formula>
    </cfRule>
  </conditionalFormatting>
  <conditionalFormatting sqref="D250">
    <cfRule type="cellIs" dxfId="19" priority="28" operator="lessThan">
      <formula>$B$143</formula>
    </cfRule>
  </conditionalFormatting>
  <conditionalFormatting sqref="D251">
    <cfRule type="cellIs" dxfId="18" priority="27" operator="lessThan">
      <formula>$B$143</formula>
    </cfRule>
  </conditionalFormatting>
  <conditionalFormatting sqref="D252">
    <cfRule type="cellIs" dxfId="17" priority="26" operator="lessThan">
      <formula>$B$143</formula>
    </cfRule>
  </conditionalFormatting>
  <conditionalFormatting sqref="D254">
    <cfRule type="cellIs" dxfId="16" priority="25" operator="lessThan">
      <formula>$B$143</formula>
    </cfRule>
  </conditionalFormatting>
  <conditionalFormatting sqref="D255">
    <cfRule type="cellIs" dxfId="15" priority="24" operator="lessThan">
      <formula>$B$143</formula>
    </cfRule>
  </conditionalFormatting>
  <conditionalFormatting sqref="D256">
    <cfRule type="cellIs" dxfId="14" priority="23" operator="lessThan">
      <formula>$B$143</formula>
    </cfRule>
  </conditionalFormatting>
  <conditionalFormatting sqref="D257">
    <cfRule type="cellIs" dxfId="13" priority="22" operator="lessThan">
      <formula>$B$143</formula>
    </cfRule>
  </conditionalFormatting>
  <conditionalFormatting sqref="D233">
    <cfRule type="cellIs" dxfId="12" priority="21" operator="lessThan">
      <formula>$B$145</formula>
    </cfRule>
  </conditionalFormatting>
  <conditionalFormatting sqref="D235">
    <cfRule type="cellIs" dxfId="11" priority="20" operator="lessThan">
      <formula>$B$145</formula>
    </cfRule>
  </conditionalFormatting>
  <conditionalFormatting sqref="D239">
    <cfRule type="cellIs" dxfId="10" priority="19" operator="lessThan">
      <formula>$B$145</formula>
    </cfRule>
  </conditionalFormatting>
  <conditionalFormatting sqref="D242">
    <cfRule type="cellIs" dxfId="9" priority="18" operator="lessThan">
      <formula>$B$145</formula>
    </cfRule>
  </conditionalFormatting>
  <conditionalFormatting sqref="D246">
    <cfRule type="cellIs" dxfId="8" priority="17" operator="lessThan">
      <formula>$B$145</formula>
    </cfRule>
  </conditionalFormatting>
  <conditionalFormatting sqref="D249">
    <cfRule type="cellIs" dxfId="7" priority="16" operator="lessThan">
      <formula>$B$145</formula>
    </cfRule>
  </conditionalFormatting>
  <conditionalFormatting sqref="D253">
    <cfRule type="cellIs" dxfId="6" priority="15" operator="lessThan">
      <formula>$B$145</formula>
    </cfRule>
  </conditionalFormatting>
  <conditionalFormatting sqref="F4">
    <cfRule type="cellIs" dxfId="5" priority="13" operator="greaterThan">
      <formula>250001</formula>
    </cfRule>
    <cfRule type="cellIs" dxfId="4" priority="14" operator="lessThan">
      <formula>250000</formula>
    </cfRule>
  </conditionalFormatting>
  <conditionalFormatting sqref="D259">
    <cfRule type="cellIs" dxfId="3" priority="7" operator="lessThan">
      <formula>$B$259</formula>
    </cfRule>
  </conditionalFormatting>
  <conditionalFormatting sqref="D260">
    <cfRule type="cellIs" dxfId="2" priority="6" operator="lessThan">
      <formula>$B$260</formula>
    </cfRule>
  </conditionalFormatting>
  <conditionalFormatting sqref="D261">
    <cfRule type="cellIs" dxfId="1" priority="5" operator="lessThan">
      <formula>$B$261</formula>
    </cfRule>
  </conditionalFormatting>
  <conditionalFormatting sqref="D263:D264">
    <cfRule type="cellIs" dxfId="0" priority="1" operator="lessThan">
      <formula>$B$263</formula>
    </cfRule>
  </conditionalFormatting>
  <pageMargins left="0.25" right="0.25" top="0.75" bottom="0.75" header="0.3" footer="0.3"/>
  <pageSetup paperSize="9" scale="81" fitToHeight="0" orientation="portrait" r:id="rId1"/>
  <headerFooter>
    <oddHeader>&amp;L&amp;G&amp;R&amp;"+,полужирный"&amp;9г. Москва, г. Зеленоград, Георгиевский проспект д.5 
Тел:(495)739-02-66, E-mail: info@adelgroup.ru
www.adelgroup.ru</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K69"/>
  <sheetViews>
    <sheetView view="pageLayout" topLeftCell="A53" zoomScale="90" zoomScaleNormal="90" zoomScalePageLayoutView="90" workbookViewId="0">
      <selection activeCell="A57" sqref="A1:XFD1048576"/>
    </sheetView>
  </sheetViews>
  <sheetFormatPr defaultColWidth="8.85546875" defaultRowHeight="14.25" x14ac:dyDescent="0.2"/>
  <cols>
    <col min="1" max="1" width="45" style="97" customWidth="1"/>
    <col min="2" max="2" width="25.7109375" style="97" customWidth="1"/>
    <col min="3" max="3" width="10.85546875" style="97" customWidth="1"/>
    <col min="4" max="4" width="19.28515625" style="97" customWidth="1"/>
    <col min="5" max="16384" width="8.85546875" style="97"/>
  </cols>
  <sheetData>
    <row r="1" spans="1:11" ht="20.25" x14ac:dyDescent="0.3">
      <c r="A1" s="261" t="s">
        <v>404</v>
      </c>
      <c r="B1" s="261"/>
      <c r="C1" s="261"/>
      <c r="D1" s="261"/>
      <c r="E1" s="153"/>
      <c r="F1" s="153"/>
      <c r="G1" s="153"/>
      <c r="H1" s="153"/>
      <c r="I1" s="153"/>
      <c r="J1" s="153"/>
      <c r="K1" s="153"/>
    </row>
    <row r="2" spans="1:11" ht="246.75" customHeight="1" x14ac:dyDescent="0.2">
      <c r="A2" s="262" t="s">
        <v>450</v>
      </c>
      <c r="B2" s="262"/>
      <c r="C2" s="262"/>
      <c r="D2" s="262"/>
      <c r="E2" s="154"/>
      <c r="F2" s="154"/>
      <c r="G2" s="154"/>
      <c r="H2" s="154"/>
      <c r="I2" s="154"/>
      <c r="J2" s="154"/>
      <c r="K2" s="154"/>
    </row>
    <row r="3" spans="1:11" x14ac:dyDescent="0.2">
      <c r="A3" s="167"/>
      <c r="B3" s="167"/>
      <c r="C3" s="167"/>
      <c r="D3" s="167"/>
      <c r="E3" s="154"/>
      <c r="F3" s="154"/>
      <c r="G3" s="154"/>
      <c r="H3" s="154"/>
      <c r="I3" s="154"/>
      <c r="J3" s="154"/>
      <c r="K3" s="154"/>
    </row>
    <row r="4" spans="1:11" ht="18" x14ac:dyDescent="0.25">
      <c r="A4" s="160" t="s">
        <v>405</v>
      </c>
    </row>
    <row r="5" spans="1:11" ht="104.25" customHeight="1" x14ac:dyDescent="0.2">
      <c r="A5" s="262" t="s">
        <v>444</v>
      </c>
      <c r="B5" s="262"/>
      <c r="C5" s="262"/>
      <c r="D5" s="262"/>
      <c r="E5" s="154"/>
      <c r="F5" s="154"/>
      <c r="G5" s="154"/>
      <c r="H5" s="154"/>
      <c r="I5" s="154"/>
      <c r="J5" s="154"/>
      <c r="K5" s="154"/>
    </row>
    <row r="6" spans="1:11" ht="46.5" customHeight="1" x14ac:dyDescent="0.2">
      <c r="A6" s="262" t="s">
        <v>445</v>
      </c>
      <c r="B6" s="262"/>
      <c r="C6" s="262"/>
      <c r="D6" s="262"/>
      <c r="E6" s="155"/>
      <c r="F6" s="155"/>
      <c r="G6" s="155"/>
      <c r="H6" s="155"/>
      <c r="I6" s="155"/>
      <c r="J6" s="155"/>
      <c r="K6" s="155"/>
    </row>
    <row r="7" spans="1:11" ht="162" customHeight="1" x14ac:dyDescent="0.2">
      <c r="A7" s="263" t="s">
        <v>446</v>
      </c>
      <c r="B7" s="263"/>
      <c r="C7" s="263"/>
      <c r="D7" s="263"/>
      <c r="E7" s="156"/>
      <c r="F7" s="156"/>
      <c r="G7" s="156"/>
      <c r="H7" s="156"/>
      <c r="I7" s="156"/>
      <c r="J7" s="156"/>
      <c r="K7" s="156"/>
    </row>
    <row r="8" spans="1:11" ht="31.5" customHeight="1" x14ac:dyDescent="0.2">
      <c r="A8" s="157" t="s">
        <v>421</v>
      </c>
      <c r="B8" s="157" t="s">
        <v>416</v>
      </c>
      <c r="C8" s="157" t="s">
        <v>418</v>
      </c>
      <c r="D8" s="157" t="s">
        <v>420</v>
      </c>
    </row>
    <row r="9" spans="1:11" x14ac:dyDescent="0.2">
      <c r="A9" s="158" t="s">
        <v>406</v>
      </c>
      <c r="B9" s="159" t="s">
        <v>349</v>
      </c>
      <c r="C9" s="145" t="s">
        <v>417</v>
      </c>
      <c r="D9" s="260">
        <v>215</v>
      </c>
    </row>
    <row r="10" spans="1:11" x14ac:dyDescent="0.2">
      <c r="A10" s="158" t="s">
        <v>407</v>
      </c>
      <c r="B10" s="159" t="s">
        <v>350</v>
      </c>
      <c r="C10" s="145" t="s">
        <v>417</v>
      </c>
      <c r="D10" s="260"/>
    </row>
    <row r="11" spans="1:11" x14ac:dyDescent="0.2">
      <c r="A11" s="158" t="s">
        <v>408</v>
      </c>
      <c r="B11" s="159" t="s">
        <v>351</v>
      </c>
      <c r="C11" s="145" t="s">
        <v>417</v>
      </c>
      <c r="D11" s="260"/>
    </row>
    <row r="12" spans="1:11" x14ac:dyDescent="0.2">
      <c r="A12" s="158" t="s">
        <v>409</v>
      </c>
      <c r="B12" s="159" t="s">
        <v>352</v>
      </c>
      <c r="C12" s="145" t="s">
        <v>419</v>
      </c>
      <c r="D12" s="260"/>
    </row>
    <row r="13" spans="1:11" x14ac:dyDescent="0.2">
      <c r="A13" s="158" t="s">
        <v>410</v>
      </c>
      <c r="B13" s="159" t="s">
        <v>353</v>
      </c>
      <c r="C13" s="145" t="s">
        <v>419</v>
      </c>
      <c r="D13" s="260"/>
    </row>
    <row r="14" spans="1:11" x14ac:dyDescent="0.2">
      <c r="A14" s="158" t="s">
        <v>411</v>
      </c>
      <c r="B14" s="159" t="s">
        <v>354</v>
      </c>
      <c r="C14" s="145" t="s">
        <v>419</v>
      </c>
      <c r="D14" s="260"/>
    </row>
    <row r="15" spans="1:11" x14ac:dyDescent="0.2">
      <c r="A15" s="158" t="s">
        <v>412</v>
      </c>
      <c r="B15" s="159" t="s">
        <v>355</v>
      </c>
      <c r="C15" s="145" t="s">
        <v>419</v>
      </c>
      <c r="D15" s="260"/>
    </row>
    <row r="16" spans="1:11" x14ac:dyDescent="0.2">
      <c r="A16" s="158" t="s">
        <v>413</v>
      </c>
      <c r="B16" s="159" t="s">
        <v>356</v>
      </c>
      <c r="C16" s="145" t="s">
        <v>419</v>
      </c>
      <c r="D16" s="260"/>
    </row>
    <row r="17" spans="1:11" x14ac:dyDescent="0.2">
      <c r="A17" s="158" t="s">
        <v>414</v>
      </c>
      <c r="B17" s="159" t="s">
        <v>357</v>
      </c>
      <c r="C17" s="145" t="s">
        <v>419</v>
      </c>
      <c r="D17" s="260"/>
    </row>
    <row r="18" spans="1:11" x14ac:dyDescent="0.2">
      <c r="A18" s="158" t="s">
        <v>415</v>
      </c>
      <c r="B18" s="159" t="s">
        <v>358</v>
      </c>
      <c r="C18" s="145" t="s">
        <v>419</v>
      </c>
      <c r="D18" s="260"/>
    </row>
    <row r="19" spans="1:11" x14ac:dyDescent="0.2">
      <c r="A19" s="161"/>
      <c r="B19" s="162"/>
      <c r="C19" s="163"/>
      <c r="D19" s="164"/>
    </row>
    <row r="20" spans="1:11" ht="18" x14ac:dyDescent="0.25">
      <c r="A20" s="166" t="s">
        <v>422</v>
      </c>
    </row>
    <row r="21" spans="1:11" ht="105" customHeight="1" x14ac:dyDescent="0.2">
      <c r="A21" s="262" t="s">
        <v>447</v>
      </c>
      <c r="B21" s="262"/>
      <c r="C21" s="262"/>
      <c r="D21" s="262"/>
      <c r="E21" s="154"/>
      <c r="F21" s="154"/>
      <c r="G21" s="154"/>
      <c r="H21" s="154"/>
      <c r="I21" s="154"/>
      <c r="J21" s="154"/>
      <c r="K21" s="154"/>
    </row>
    <row r="22" spans="1:11" ht="49.5" customHeight="1" x14ac:dyDescent="0.2">
      <c r="A22" s="262" t="s">
        <v>448</v>
      </c>
      <c r="B22" s="262"/>
      <c r="C22" s="262"/>
      <c r="D22" s="262"/>
      <c r="E22" s="155"/>
      <c r="F22" s="155"/>
      <c r="G22" s="155"/>
      <c r="H22" s="155"/>
      <c r="I22" s="155"/>
      <c r="J22" s="155"/>
      <c r="K22" s="155"/>
    </row>
    <row r="23" spans="1:11" ht="169.5" customHeight="1" x14ac:dyDescent="0.2">
      <c r="A23" s="263" t="s">
        <v>449</v>
      </c>
      <c r="B23" s="263"/>
      <c r="C23" s="263"/>
      <c r="D23" s="263"/>
      <c r="E23" s="156"/>
      <c r="F23" s="156"/>
      <c r="G23" s="156"/>
      <c r="H23" s="156"/>
      <c r="I23" s="156"/>
      <c r="J23" s="156"/>
      <c r="K23" s="156"/>
    </row>
    <row r="24" spans="1:11" ht="42.75" x14ac:dyDescent="0.2">
      <c r="A24" s="157" t="s">
        <v>421</v>
      </c>
      <c r="B24" s="157" t="s">
        <v>416</v>
      </c>
      <c r="C24" s="157" t="s">
        <v>418</v>
      </c>
      <c r="D24" s="157" t="s">
        <v>420</v>
      </c>
    </row>
    <row r="25" spans="1:11" x14ac:dyDescent="0.2">
      <c r="A25" s="158" t="s">
        <v>423</v>
      </c>
      <c r="B25" s="159" t="s">
        <v>349</v>
      </c>
      <c r="C25" s="145" t="s">
        <v>417</v>
      </c>
      <c r="D25" s="260">
        <v>190</v>
      </c>
    </row>
    <row r="26" spans="1:11" x14ac:dyDescent="0.2">
      <c r="A26" s="158" t="s">
        <v>424</v>
      </c>
      <c r="B26" s="159" t="s">
        <v>350</v>
      </c>
      <c r="C26" s="145" t="s">
        <v>417</v>
      </c>
      <c r="D26" s="260"/>
    </row>
    <row r="27" spans="1:11" x14ac:dyDescent="0.2">
      <c r="A27" s="158" t="s">
        <v>425</v>
      </c>
      <c r="B27" s="159" t="s">
        <v>351</v>
      </c>
      <c r="C27" s="145" t="s">
        <v>417</v>
      </c>
      <c r="D27" s="260"/>
    </row>
    <row r="28" spans="1:11" x14ac:dyDescent="0.2">
      <c r="A28" s="158" t="s">
        <v>426</v>
      </c>
      <c r="B28" s="159" t="s">
        <v>352</v>
      </c>
      <c r="C28" s="145" t="s">
        <v>419</v>
      </c>
      <c r="D28" s="260"/>
    </row>
    <row r="29" spans="1:11" x14ac:dyDescent="0.2">
      <c r="A29" s="158" t="s">
        <v>427</v>
      </c>
      <c r="B29" s="159" t="s">
        <v>353</v>
      </c>
      <c r="C29" s="145" t="s">
        <v>419</v>
      </c>
      <c r="D29" s="260"/>
    </row>
    <row r="30" spans="1:11" x14ac:dyDescent="0.2">
      <c r="A30" s="158" t="s">
        <v>428</v>
      </c>
      <c r="B30" s="159" t="s">
        <v>354</v>
      </c>
      <c r="C30" s="145" t="s">
        <v>419</v>
      </c>
      <c r="D30" s="260"/>
    </row>
    <row r="31" spans="1:11" x14ac:dyDescent="0.2">
      <c r="A31" s="158" t="s">
        <v>429</v>
      </c>
      <c r="B31" s="159" t="s">
        <v>355</v>
      </c>
      <c r="C31" s="145" t="s">
        <v>419</v>
      </c>
      <c r="D31" s="260"/>
    </row>
    <row r="32" spans="1:11" x14ac:dyDescent="0.2">
      <c r="A32" s="158" t="s">
        <v>430</v>
      </c>
      <c r="B32" s="159" t="s">
        <v>356</v>
      </c>
      <c r="C32" s="145" t="s">
        <v>419</v>
      </c>
      <c r="D32" s="260"/>
    </row>
    <row r="33" spans="1:4" x14ac:dyDescent="0.2">
      <c r="A33" s="158" t="s">
        <v>431</v>
      </c>
      <c r="B33" s="159" t="s">
        <v>357</v>
      </c>
      <c r="C33" s="145" t="s">
        <v>419</v>
      </c>
      <c r="D33" s="260"/>
    </row>
    <row r="34" spans="1:4" x14ac:dyDescent="0.2">
      <c r="A34" s="158" t="s">
        <v>432</v>
      </c>
      <c r="B34" s="159" t="s">
        <v>358</v>
      </c>
      <c r="C34" s="145" t="s">
        <v>419</v>
      </c>
      <c r="D34" s="260"/>
    </row>
    <row r="54" spans="1:11" ht="18" x14ac:dyDescent="0.25">
      <c r="A54" s="165" t="s">
        <v>433</v>
      </c>
    </row>
    <row r="55" spans="1:11" ht="112.5" customHeight="1" x14ac:dyDescent="0.2">
      <c r="A55" s="262" t="s">
        <v>451</v>
      </c>
      <c r="B55" s="262"/>
      <c r="C55" s="262"/>
      <c r="D55" s="262"/>
      <c r="E55" s="154"/>
      <c r="F55" s="154"/>
      <c r="G55" s="154"/>
      <c r="H55" s="154"/>
      <c r="I55" s="154"/>
      <c r="J55" s="154"/>
      <c r="K55" s="154"/>
    </row>
    <row r="56" spans="1:11" ht="69" customHeight="1" x14ac:dyDescent="0.2">
      <c r="A56" s="264" t="s">
        <v>452</v>
      </c>
      <c r="B56" s="262"/>
      <c r="C56" s="262"/>
      <c r="D56" s="262"/>
      <c r="E56" s="155"/>
      <c r="F56" s="155"/>
      <c r="G56" s="155"/>
      <c r="H56" s="155"/>
      <c r="I56" s="155"/>
      <c r="J56" s="155"/>
      <c r="K56" s="155"/>
    </row>
    <row r="57" spans="1:11" ht="169.5" customHeight="1" x14ac:dyDescent="0.2">
      <c r="A57" s="263" t="s">
        <v>453</v>
      </c>
      <c r="B57" s="263"/>
      <c r="C57" s="263"/>
      <c r="D57" s="263"/>
      <c r="E57" s="156"/>
      <c r="F57" s="156"/>
      <c r="G57" s="156"/>
      <c r="H57" s="156"/>
      <c r="I57" s="156"/>
      <c r="J57" s="156"/>
      <c r="K57" s="156"/>
    </row>
    <row r="59" spans="1:11" ht="29.25" customHeight="1" x14ac:dyDescent="0.2">
      <c r="A59" s="157" t="s">
        <v>421</v>
      </c>
      <c r="B59" s="157" t="s">
        <v>416</v>
      </c>
      <c r="C59" s="157" t="s">
        <v>418</v>
      </c>
      <c r="D59" s="157" t="s">
        <v>420</v>
      </c>
    </row>
    <row r="60" spans="1:11" x14ac:dyDescent="0.2">
      <c r="A60" s="158" t="s">
        <v>434</v>
      </c>
      <c r="B60" s="159" t="s">
        <v>349</v>
      </c>
      <c r="C60" s="145" t="s">
        <v>417</v>
      </c>
      <c r="D60" s="260">
        <v>175</v>
      </c>
    </row>
    <row r="61" spans="1:11" x14ac:dyDescent="0.2">
      <c r="A61" s="158" t="s">
        <v>435</v>
      </c>
      <c r="B61" s="159" t="s">
        <v>350</v>
      </c>
      <c r="C61" s="145" t="s">
        <v>417</v>
      </c>
      <c r="D61" s="260"/>
    </row>
    <row r="62" spans="1:11" x14ac:dyDescent="0.2">
      <c r="A62" s="158" t="s">
        <v>436</v>
      </c>
      <c r="B62" s="159" t="s">
        <v>351</v>
      </c>
      <c r="C62" s="145" t="s">
        <v>417</v>
      </c>
      <c r="D62" s="260"/>
    </row>
    <row r="63" spans="1:11" x14ac:dyDescent="0.2">
      <c r="A63" s="158" t="s">
        <v>437</v>
      </c>
      <c r="B63" s="159" t="s">
        <v>352</v>
      </c>
      <c r="C63" s="145" t="s">
        <v>417</v>
      </c>
      <c r="D63" s="260"/>
    </row>
    <row r="64" spans="1:11" x14ac:dyDescent="0.2">
      <c r="A64" s="158" t="s">
        <v>438</v>
      </c>
      <c r="B64" s="159" t="s">
        <v>353</v>
      </c>
      <c r="C64" s="145" t="s">
        <v>417</v>
      </c>
      <c r="D64" s="260"/>
    </row>
    <row r="65" spans="1:4" x14ac:dyDescent="0.2">
      <c r="A65" s="158" t="s">
        <v>439</v>
      </c>
      <c r="B65" s="159" t="s">
        <v>354</v>
      </c>
      <c r="C65" s="145" t="s">
        <v>417</v>
      </c>
      <c r="D65" s="260"/>
    </row>
    <row r="66" spans="1:4" x14ac:dyDescent="0.2">
      <c r="A66" s="158" t="s">
        <v>440</v>
      </c>
      <c r="B66" s="159" t="s">
        <v>355</v>
      </c>
      <c r="C66" s="145" t="s">
        <v>417</v>
      </c>
      <c r="D66" s="260"/>
    </row>
    <row r="67" spans="1:4" x14ac:dyDescent="0.2">
      <c r="A67" s="158" t="s">
        <v>441</v>
      </c>
      <c r="B67" s="159" t="s">
        <v>356</v>
      </c>
      <c r="C67" s="145" t="s">
        <v>417</v>
      </c>
      <c r="D67" s="260"/>
    </row>
    <row r="68" spans="1:4" x14ac:dyDescent="0.2">
      <c r="A68" s="158" t="s">
        <v>442</v>
      </c>
      <c r="B68" s="159" t="s">
        <v>357</v>
      </c>
      <c r="C68" s="145" t="s">
        <v>417</v>
      </c>
      <c r="D68" s="260"/>
    </row>
    <row r="69" spans="1:4" x14ac:dyDescent="0.2">
      <c r="A69" s="158" t="s">
        <v>443</v>
      </c>
      <c r="B69" s="159" t="s">
        <v>358</v>
      </c>
      <c r="C69" s="145" t="s">
        <v>417</v>
      </c>
      <c r="D69" s="260"/>
    </row>
  </sheetData>
  <mergeCells count="14">
    <mergeCell ref="A56:D56"/>
    <mergeCell ref="A57:D57"/>
    <mergeCell ref="D60:D69"/>
    <mergeCell ref="A21:D21"/>
    <mergeCell ref="A22:D22"/>
    <mergeCell ref="A23:D23"/>
    <mergeCell ref="D25:D34"/>
    <mergeCell ref="A55:D55"/>
    <mergeCell ref="D9:D18"/>
    <mergeCell ref="A1:D1"/>
    <mergeCell ref="A2:D2"/>
    <mergeCell ref="A5:D5"/>
    <mergeCell ref="A6:D6"/>
    <mergeCell ref="A7:D7"/>
  </mergeCells>
  <printOptions horizontalCentered="1"/>
  <pageMargins left="0.23622047244094491" right="0.23622047244094491" top="0.69444444444444442" bottom="0.23622047244094491" header="0.10416666666666667" footer="0.31496062992125984"/>
  <pageSetup paperSize="9" fitToWidth="2" fitToHeight="2" orientation="portrait" r:id="rId1"/>
  <headerFooter>
    <oddHeader>&amp;L&amp;G
&amp;R&amp;"+,полужирный"&amp;9г. Москва, г. Зеленоград, Георгиевский проспект д.5 
Тел:(495)739-02-66, E-mail: info@adelgroup.ru
www.adelgroup.ru</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EM49"/>
  <sheetViews>
    <sheetView view="pageLayout" zoomScale="90" zoomScaleNormal="90" zoomScalePageLayoutView="90" workbookViewId="0">
      <selection activeCell="C20" sqref="C20"/>
    </sheetView>
  </sheetViews>
  <sheetFormatPr defaultColWidth="6.28515625" defaultRowHeight="15.75" x14ac:dyDescent="0.25"/>
  <cols>
    <col min="1" max="1" width="50.28515625" style="98" bestFit="1" customWidth="1"/>
    <col min="2" max="2" width="12.28515625" style="104" bestFit="1" customWidth="1"/>
    <col min="3" max="3" width="15.5703125" style="98" customWidth="1"/>
    <col min="4" max="4" width="12.28515625" style="114" bestFit="1" customWidth="1"/>
    <col min="5" max="5" width="12.28515625" style="108" bestFit="1" customWidth="1"/>
    <col min="6" max="16384" width="6.28515625" style="98"/>
  </cols>
  <sheetData>
    <row r="1" spans="1:134" ht="20.25" x14ac:dyDescent="0.3">
      <c r="A1" s="268" t="s">
        <v>328</v>
      </c>
      <c r="B1" s="268"/>
      <c r="C1" s="268"/>
      <c r="D1" s="268"/>
      <c r="E1" s="268"/>
    </row>
    <row r="2" spans="1:134" ht="37.5" customHeight="1" x14ac:dyDescent="0.25">
      <c r="A2" s="269" t="s">
        <v>329</v>
      </c>
      <c r="B2" s="269"/>
      <c r="C2" s="269"/>
      <c r="D2" s="269"/>
      <c r="E2" s="269"/>
    </row>
    <row r="3" spans="1:134" s="99" customFormat="1" x14ac:dyDescent="0.2">
      <c r="A3" s="265" t="s">
        <v>281</v>
      </c>
      <c r="B3" s="266" t="s">
        <v>528</v>
      </c>
      <c r="C3" s="265" t="s">
        <v>282</v>
      </c>
      <c r="D3" s="267" t="s">
        <v>71</v>
      </c>
      <c r="E3" s="267"/>
    </row>
    <row r="4" spans="1:134" s="99" customFormat="1" x14ac:dyDescent="0.2">
      <c r="A4" s="265"/>
      <c r="B4" s="266"/>
      <c r="C4" s="265"/>
      <c r="D4" s="110" t="s">
        <v>283</v>
      </c>
      <c r="E4" s="107" t="s">
        <v>284</v>
      </c>
    </row>
    <row r="5" spans="1:134" s="99" customFormat="1" ht="15.75" customHeight="1" x14ac:dyDescent="0.2">
      <c r="A5" s="102" t="s">
        <v>278</v>
      </c>
      <c r="B5" s="105">
        <v>2</v>
      </c>
      <c r="C5" s="106" t="s">
        <v>277</v>
      </c>
      <c r="D5" s="111">
        <v>1000</v>
      </c>
      <c r="E5" s="109" t="s">
        <v>48</v>
      </c>
    </row>
    <row r="6" spans="1:134" s="99" customFormat="1" ht="15.75" customHeight="1" x14ac:dyDescent="0.2">
      <c r="A6" s="102" t="s">
        <v>279</v>
      </c>
      <c r="B6" s="105">
        <v>2</v>
      </c>
      <c r="C6" s="106" t="s">
        <v>277</v>
      </c>
      <c r="D6" s="111">
        <v>1100</v>
      </c>
      <c r="E6" s="109" t="s">
        <v>48</v>
      </c>
    </row>
    <row r="7" spans="1:134" s="99" customFormat="1" x14ac:dyDescent="0.2">
      <c r="A7" s="102" t="s">
        <v>280</v>
      </c>
      <c r="B7" s="105">
        <v>2</v>
      </c>
      <c r="C7" s="106" t="s">
        <v>277</v>
      </c>
      <c r="D7" s="111">
        <v>1200</v>
      </c>
      <c r="E7" s="109" t="s">
        <v>48</v>
      </c>
    </row>
    <row r="8" spans="1:134" s="99" customFormat="1" x14ac:dyDescent="0.2">
      <c r="A8" s="102" t="s">
        <v>288</v>
      </c>
      <c r="B8" s="105">
        <v>1.5</v>
      </c>
      <c r="C8" s="106" t="s">
        <v>285</v>
      </c>
      <c r="D8" s="111">
        <v>1400</v>
      </c>
      <c r="E8" s="109">
        <v>2700</v>
      </c>
    </row>
    <row r="9" spans="1:134" s="99" customFormat="1" x14ac:dyDescent="0.2">
      <c r="A9" s="102" t="s">
        <v>289</v>
      </c>
      <c r="B9" s="105">
        <v>1.5</v>
      </c>
      <c r="C9" s="106" t="s">
        <v>285</v>
      </c>
      <c r="D9" s="111">
        <v>1400</v>
      </c>
      <c r="E9" s="109">
        <v>2700</v>
      </c>
    </row>
    <row r="10" spans="1:134" s="99" customFormat="1" x14ac:dyDescent="0.2">
      <c r="A10" s="102" t="s">
        <v>290</v>
      </c>
      <c r="B10" s="105">
        <v>1.5</v>
      </c>
      <c r="C10" s="106" t="s">
        <v>285</v>
      </c>
      <c r="D10" s="111">
        <v>1400</v>
      </c>
      <c r="E10" s="109">
        <v>2700</v>
      </c>
    </row>
    <row r="11" spans="1:134" s="99" customFormat="1" x14ac:dyDescent="0.2">
      <c r="A11" s="102" t="s">
        <v>291</v>
      </c>
      <c r="B11" s="105">
        <v>1.5</v>
      </c>
      <c r="C11" s="106" t="s">
        <v>285</v>
      </c>
      <c r="D11" s="111">
        <v>1400</v>
      </c>
      <c r="E11" s="109">
        <v>2700</v>
      </c>
    </row>
    <row r="12" spans="1:134" x14ac:dyDescent="0.25">
      <c r="A12" s="102" t="s">
        <v>292</v>
      </c>
      <c r="B12" s="105">
        <v>1.5</v>
      </c>
      <c r="C12" s="106" t="s">
        <v>285</v>
      </c>
      <c r="D12" s="112">
        <v>1400</v>
      </c>
      <c r="E12" s="109">
        <v>2700</v>
      </c>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c r="BA12" s="100"/>
      <c r="BB12" s="100"/>
      <c r="BC12" s="100"/>
      <c r="BD12" s="100"/>
      <c r="BE12" s="100"/>
      <c r="BF12" s="100"/>
      <c r="BG12" s="100"/>
      <c r="BH12" s="100"/>
      <c r="BI12" s="100"/>
      <c r="BJ12" s="100"/>
      <c r="BK12" s="100"/>
      <c r="BL12" s="100"/>
      <c r="BM12" s="100"/>
      <c r="BN12" s="100"/>
      <c r="BO12" s="100"/>
      <c r="BP12" s="100"/>
      <c r="BQ12" s="100"/>
      <c r="BR12" s="100"/>
      <c r="BS12" s="100"/>
      <c r="BT12" s="100"/>
      <c r="BU12" s="100"/>
      <c r="BV12" s="100"/>
      <c r="BW12" s="100"/>
      <c r="BX12" s="100"/>
      <c r="BY12" s="100"/>
      <c r="BZ12" s="100"/>
      <c r="CA12" s="100"/>
      <c r="CB12" s="100"/>
      <c r="CC12" s="100"/>
      <c r="CD12" s="100"/>
      <c r="CE12" s="100"/>
      <c r="CF12" s="100"/>
      <c r="CG12" s="100"/>
      <c r="CH12" s="100"/>
      <c r="CI12" s="100"/>
      <c r="CJ12" s="100"/>
      <c r="CK12" s="100"/>
      <c r="CL12" s="100"/>
      <c r="CM12" s="100"/>
      <c r="CN12" s="100"/>
      <c r="CO12" s="100"/>
      <c r="CP12" s="100"/>
      <c r="CQ12" s="100"/>
      <c r="CR12" s="100"/>
      <c r="CS12" s="100"/>
      <c r="CT12" s="100"/>
      <c r="CU12" s="100"/>
      <c r="CV12" s="100"/>
      <c r="CW12" s="100"/>
      <c r="CX12" s="100"/>
      <c r="CY12" s="100"/>
      <c r="CZ12" s="100"/>
      <c r="DA12" s="100"/>
      <c r="DB12" s="100"/>
      <c r="DC12" s="100"/>
      <c r="DD12" s="100"/>
      <c r="DE12" s="100"/>
      <c r="DF12" s="100"/>
      <c r="DG12" s="100"/>
      <c r="DH12" s="100"/>
      <c r="DI12" s="101"/>
      <c r="DJ12" s="101"/>
      <c r="DK12" s="101"/>
      <c r="DL12" s="101"/>
      <c r="DM12" s="101"/>
      <c r="DN12" s="101"/>
      <c r="DO12" s="101"/>
      <c r="DP12" s="101"/>
      <c r="DQ12" s="101"/>
      <c r="DR12" s="101"/>
      <c r="DS12" s="101"/>
      <c r="DT12" s="101"/>
      <c r="DU12" s="101"/>
      <c r="DV12" s="101"/>
      <c r="DW12" s="101"/>
      <c r="DX12" s="101"/>
      <c r="DY12" s="101"/>
      <c r="DZ12" s="101"/>
      <c r="EA12" s="101"/>
      <c r="EB12" s="101"/>
      <c r="EC12" s="101"/>
      <c r="ED12" s="101"/>
    </row>
    <row r="13" spans="1:134" x14ac:dyDescent="0.25">
      <c r="A13" s="102" t="s">
        <v>293</v>
      </c>
      <c r="B13" s="105">
        <v>2</v>
      </c>
      <c r="C13" s="106" t="s">
        <v>286</v>
      </c>
      <c r="D13" s="113">
        <v>1500</v>
      </c>
      <c r="E13" s="109">
        <v>2900</v>
      </c>
      <c r="DI13" s="101"/>
      <c r="DJ13" s="101"/>
      <c r="DK13" s="101"/>
      <c r="DL13" s="101"/>
      <c r="DM13" s="101"/>
      <c r="DN13" s="101"/>
      <c r="DO13" s="101"/>
      <c r="DP13" s="101"/>
      <c r="DQ13" s="101"/>
      <c r="DR13" s="101"/>
      <c r="DS13" s="101"/>
      <c r="DT13" s="101"/>
      <c r="DU13" s="101"/>
      <c r="DV13" s="101"/>
      <c r="DW13" s="101"/>
      <c r="DX13" s="101"/>
      <c r="DY13" s="101"/>
      <c r="DZ13" s="101"/>
      <c r="EA13" s="101"/>
      <c r="EB13" s="101"/>
      <c r="EC13" s="101"/>
      <c r="ED13" s="101"/>
    </row>
    <row r="14" spans="1:134" x14ac:dyDescent="0.25">
      <c r="A14" s="102" t="s">
        <v>294</v>
      </c>
      <c r="B14" s="105">
        <v>2</v>
      </c>
      <c r="C14" s="106" t="s">
        <v>286</v>
      </c>
      <c r="D14" s="113">
        <v>1500</v>
      </c>
      <c r="E14" s="109">
        <v>2900</v>
      </c>
      <c r="DI14" s="101"/>
      <c r="DJ14" s="101"/>
      <c r="DK14" s="101"/>
      <c r="DL14" s="101"/>
      <c r="DM14" s="101"/>
      <c r="DN14" s="101"/>
      <c r="DO14" s="101"/>
      <c r="DP14" s="101"/>
      <c r="DQ14" s="101"/>
      <c r="DR14" s="101"/>
      <c r="DS14" s="101"/>
      <c r="DT14" s="101"/>
      <c r="DU14" s="101"/>
      <c r="DV14" s="101"/>
      <c r="DW14" s="101"/>
      <c r="DX14" s="101"/>
      <c r="DY14" s="101"/>
      <c r="DZ14" s="101"/>
      <c r="EA14" s="101"/>
      <c r="EB14" s="101"/>
      <c r="EC14" s="101"/>
      <c r="ED14" s="101"/>
    </row>
    <row r="15" spans="1:134" x14ac:dyDescent="0.25">
      <c r="A15" s="102" t="s">
        <v>295</v>
      </c>
      <c r="B15" s="105">
        <v>2</v>
      </c>
      <c r="C15" s="106" t="s">
        <v>286</v>
      </c>
      <c r="D15" s="113">
        <v>1500</v>
      </c>
      <c r="E15" s="109">
        <v>2900</v>
      </c>
      <c r="DI15" s="101"/>
      <c r="DJ15" s="101"/>
      <c r="DK15" s="101"/>
      <c r="DL15" s="101"/>
      <c r="DM15" s="101"/>
      <c r="DN15" s="101"/>
      <c r="DO15" s="101"/>
      <c r="DP15" s="101"/>
      <c r="DQ15" s="101"/>
      <c r="DR15" s="101"/>
      <c r="DS15" s="101"/>
      <c r="DT15" s="101"/>
      <c r="DU15" s="101"/>
      <c r="DV15" s="101"/>
      <c r="DW15" s="101"/>
      <c r="DX15" s="101"/>
      <c r="DY15" s="101"/>
      <c r="DZ15" s="101"/>
      <c r="EA15" s="101"/>
      <c r="EB15" s="101"/>
      <c r="EC15" s="101"/>
      <c r="ED15" s="101"/>
    </row>
    <row r="16" spans="1:134" x14ac:dyDescent="0.25">
      <c r="A16" s="102" t="s">
        <v>296</v>
      </c>
      <c r="B16" s="105">
        <v>2</v>
      </c>
      <c r="C16" s="106" t="s">
        <v>286</v>
      </c>
      <c r="D16" s="113">
        <v>1500</v>
      </c>
      <c r="E16" s="109">
        <v>2900</v>
      </c>
      <c r="DI16" s="101"/>
      <c r="DJ16" s="101"/>
      <c r="DK16" s="101"/>
      <c r="DL16" s="101"/>
      <c r="DM16" s="101"/>
      <c r="DN16" s="101"/>
      <c r="DO16" s="101"/>
      <c r="DP16" s="101"/>
      <c r="DQ16" s="101"/>
      <c r="DR16" s="101"/>
      <c r="DS16" s="101"/>
      <c r="DT16" s="101"/>
      <c r="DU16" s="101"/>
      <c r="DV16" s="101"/>
      <c r="DW16" s="101"/>
      <c r="DX16" s="101"/>
      <c r="DY16" s="101"/>
      <c r="DZ16" s="101"/>
      <c r="EA16" s="101"/>
      <c r="EB16" s="101"/>
      <c r="EC16" s="101"/>
      <c r="ED16" s="101"/>
    </row>
    <row r="17" spans="1:143" x14ac:dyDescent="0.25">
      <c r="A17" s="102" t="s">
        <v>297</v>
      </c>
      <c r="B17" s="105">
        <v>2</v>
      </c>
      <c r="C17" s="106" t="s">
        <v>286</v>
      </c>
      <c r="D17" s="113">
        <v>1600</v>
      </c>
      <c r="E17" s="109">
        <v>3100</v>
      </c>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row>
    <row r="18" spans="1:143" x14ac:dyDescent="0.25">
      <c r="A18" s="102" t="s">
        <v>298</v>
      </c>
      <c r="B18" s="105">
        <v>2</v>
      </c>
      <c r="C18" s="106" t="s">
        <v>286</v>
      </c>
      <c r="D18" s="113">
        <v>1600</v>
      </c>
      <c r="E18" s="109">
        <v>3100</v>
      </c>
      <c r="DI18" s="101"/>
      <c r="DJ18" s="101"/>
      <c r="DK18" s="101"/>
      <c r="DL18" s="101"/>
      <c r="DM18" s="101"/>
      <c r="DN18" s="101"/>
      <c r="DO18" s="101"/>
      <c r="DP18" s="101"/>
      <c r="DQ18" s="101"/>
      <c r="DR18" s="101"/>
      <c r="DS18" s="101"/>
      <c r="DT18" s="101"/>
      <c r="DU18" s="101"/>
      <c r="DV18" s="101"/>
      <c r="DW18" s="101"/>
      <c r="DX18" s="101"/>
      <c r="DY18" s="101"/>
      <c r="DZ18" s="101"/>
      <c r="EA18" s="101"/>
      <c r="EB18" s="101"/>
      <c r="EC18" s="101"/>
      <c r="ED18" s="101"/>
    </row>
    <row r="19" spans="1:143" x14ac:dyDescent="0.25">
      <c r="A19" s="102" t="s">
        <v>299</v>
      </c>
      <c r="B19" s="105">
        <v>2</v>
      </c>
      <c r="C19" s="106" t="s">
        <v>286</v>
      </c>
      <c r="D19" s="113">
        <v>1600</v>
      </c>
      <c r="E19" s="109">
        <v>3100</v>
      </c>
      <c r="DI19" s="101"/>
      <c r="DJ19" s="101"/>
      <c r="DK19" s="101"/>
      <c r="DL19" s="101"/>
      <c r="DM19" s="101"/>
      <c r="DN19" s="101"/>
      <c r="DO19" s="101"/>
      <c r="DP19" s="101"/>
      <c r="DQ19" s="101"/>
      <c r="DR19" s="101"/>
      <c r="DS19" s="101"/>
      <c r="DT19" s="101"/>
      <c r="DU19" s="101"/>
      <c r="DV19" s="101"/>
      <c r="DW19" s="101"/>
      <c r="DX19" s="101"/>
      <c r="DY19" s="101"/>
      <c r="DZ19" s="101"/>
      <c r="EA19" s="101"/>
      <c r="EB19" s="101"/>
      <c r="EC19" s="101"/>
      <c r="ED19" s="101"/>
    </row>
    <row r="20" spans="1:143" x14ac:dyDescent="0.25">
      <c r="A20" s="102" t="s">
        <v>300</v>
      </c>
      <c r="B20" s="105">
        <v>2</v>
      </c>
      <c r="C20" s="106" t="s">
        <v>286</v>
      </c>
      <c r="D20" s="113">
        <v>1600</v>
      </c>
      <c r="E20" s="109">
        <v>3100</v>
      </c>
      <c r="DI20" s="101"/>
      <c r="DJ20" s="101"/>
      <c r="DK20" s="101"/>
      <c r="DL20" s="101"/>
      <c r="DM20" s="101"/>
      <c r="DN20" s="101"/>
      <c r="DO20" s="101"/>
      <c r="DP20" s="101"/>
      <c r="DQ20" s="101"/>
      <c r="DR20" s="101"/>
      <c r="DS20" s="101"/>
      <c r="DT20" s="101"/>
      <c r="DU20" s="101"/>
      <c r="DV20" s="101"/>
      <c r="DW20" s="101"/>
      <c r="DX20" s="101"/>
      <c r="DY20" s="101"/>
      <c r="DZ20" s="101"/>
      <c r="EA20" s="101"/>
      <c r="EB20" s="101"/>
      <c r="EC20" s="101"/>
      <c r="ED20" s="101"/>
    </row>
    <row r="21" spans="1:143" x14ac:dyDescent="0.25">
      <c r="A21" s="102" t="s">
        <v>301</v>
      </c>
      <c r="B21" s="105">
        <v>2</v>
      </c>
      <c r="C21" s="106" t="s">
        <v>286</v>
      </c>
      <c r="D21" s="113">
        <v>1800</v>
      </c>
      <c r="E21" s="109">
        <v>3500</v>
      </c>
      <c r="DI21" s="101"/>
      <c r="DJ21" s="101"/>
      <c r="DK21" s="101"/>
      <c r="DL21" s="101"/>
      <c r="DM21" s="101"/>
      <c r="DN21" s="101"/>
      <c r="DO21" s="101"/>
      <c r="DP21" s="101"/>
      <c r="DQ21" s="101"/>
      <c r="DR21" s="101"/>
      <c r="DS21" s="101"/>
      <c r="DT21" s="101"/>
      <c r="DU21" s="101"/>
      <c r="DV21" s="101"/>
      <c r="DW21" s="101"/>
      <c r="DX21" s="101"/>
      <c r="DY21" s="101"/>
      <c r="DZ21" s="101"/>
      <c r="EA21" s="101"/>
      <c r="EB21" s="101"/>
      <c r="EC21" s="101"/>
      <c r="ED21" s="101"/>
    </row>
    <row r="22" spans="1:143" x14ac:dyDescent="0.25">
      <c r="A22" s="102" t="s">
        <v>302</v>
      </c>
      <c r="B22" s="105">
        <v>2</v>
      </c>
      <c r="C22" s="106" t="s">
        <v>286</v>
      </c>
      <c r="D22" s="113">
        <v>1900</v>
      </c>
      <c r="E22" s="109">
        <v>3700</v>
      </c>
      <c r="DI22" s="101"/>
      <c r="DJ22" s="101"/>
      <c r="DK22" s="101"/>
      <c r="DL22" s="101"/>
      <c r="DM22" s="101"/>
      <c r="DN22" s="101"/>
      <c r="DO22" s="101"/>
      <c r="DP22" s="101"/>
      <c r="DQ22" s="101"/>
      <c r="DR22" s="101"/>
      <c r="DS22" s="101"/>
      <c r="DT22" s="101"/>
      <c r="DU22" s="101"/>
      <c r="DV22" s="101"/>
      <c r="DW22" s="101"/>
      <c r="DX22" s="101"/>
      <c r="DY22" s="101"/>
      <c r="DZ22" s="101"/>
      <c r="EA22" s="101"/>
      <c r="EB22" s="101"/>
      <c r="EC22" s="101"/>
      <c r="ED22" s="101"/>
    </row>
    <row r="23" spans="1:143" x14ac:dyDescent="0.25">
      <c r="A23" s="102" t="s">
        <v>303</v>
      </c>
      <c r="B23" s="105">
        <v>2</v>
      </c>
      <c r="C23" s="106" t="s">
        <v>286</v>
      </c>
      <c r="D23" s="113">
        <v>2100</v>
      </c>
      <c r="E23" s="109">
        <v>4100</v>
      </c>
      <c r="DI23" s="101"/>
      <c r="DJ23" s="101"/>
      <c r="DK23" s="101"/>
      <c r="DL23" s="101"/>
      <c r="DM23" s="101"/>
      <c r="DN23" s="101"/>
      <c r="DO23" s="101"/>
      <c r="DP23" s="101"/>
      <c r="DQ23" s="101"/>
      <c r="DR23" s="101"/>
      <c r="DS23" s="101"/>
      <c r="DT23" s="101"/>
      <c r="DU23" s="101"/>
      <c r="DV23" s="101"/>
      <c r="DW23" s="101"/>
      <c r="DX23" s="101"/>
      <c r="DY23" s="101"/>
      <c r="DZ23" s="101"/>
      <c r="EA23" s="101"/>
      <c r="EB23" s="101"/>
      <c r="EC23" s="101"/>
      <c r="ED23" s="101"/>
    </row>
    <row r="24" spans="1:143" x14ac:dyDescent="0.25">
      <c r="A24" s="102" t="s">
        <v>304</v>
      </c>
      <c r="B24" s="105">
        <v>2</v>
      </c>
      <c r="C24" s="106" t="s">
        <v>286</v>
      </c>
      <c r="D24" s="113">
        <v>2200</v>
      </c>
      <c r="E24" s="109">
        <v>4300</v>
      </c>
      <c r="DI24" s="101"/>
      <c r="DJ24" s="101"/>
      <c r="DK24" s="101"/>
      <c r="DL24" s="101"/>
      <c r="DM24" s="101"/>
      <c r="DN24" s="101"/>
      <c r="DO24" s="101"/>
      <c r="DP24" s="101"/>
      <c r="DQ24" s="101"/>
      <c r="DR24" s="101"/>
      <c r="DS24" s="101"/>
      <c r="DT24" s="101"/>
      <c r="DU24" s="101"/>
      <c r="DV24" s="101"/>
      <c r="DW24" s="101"/>
      <c r="DX24" s="101"/>
      <c r="DY24" s="101"/>
      <c r="DZ24" s="101"/>
      <c r="EA24" s="101"/>
      <c r="EB24" s="101"/>
      <c r="EC24" s="101"/>
      <c r="ED24" s="101"/>
    </row>
    <row r="25" spans="1:143" x14ac:dyDescent="0.25">
      <c r="A25" s="102" t="s">
        <v>305</v>
      </c>
      <c r="B25" s="105">
        <v>2</v>
      </c>
      <c r="C25" s="106" t="s">
        <v>286</v>
      </c>
      <c r="D25" s="113">
        <v>2300</v>
      </c>
      <c r="E25" s="109">
        <v>4500</v>
      </c>
      <c r="DI25" s="101"/>
      <c r="DJ25" s="101"/>
      <c r="DK25" s="101"/>
      <c r="DL25" s="101"/>
      <c r="DM25" s="101"/>
      <c r="DN25" s="101"/>
      <c r="DO25" s="101"/>
      <c r="DP25" s="101"/>
      <c r="DQ25" s="101"/>
      <c r="DR25" s="101"/>
      <c r="DS25" s="101"/>
      <c r="DT25" s="101"/>
      <c r="DU25" s="101"/>
      <c r="DV25" s="101"/>
      <c r="DW25" s="101"/>
      <c r="DX25" s="101"/>
      <c r="DY25" s="101"/>
      <c r="DZ25" s="101"/>
      <c r="EA25" s="101"/>
      <c r="EB25" s="101"/>
      <c r="EC25" s="101"/>
      <c r="ED25" s="101"/>
    </row>
    <row r="26" spans="1:143" x14ac:dyDescent="0.25">
      <c r="A26" s="102" t="s">
        <v>306</v>
      </c>
      <c r="B26" s="105">
        <v>2</v>
      </c>
      <c r="C26" s="106" t="s">
        <v>286</v>
      </c>
      <c r="D26" s="113">
        <v>2300</v>
      </c>
      <c r="E26" s="109">
        <v>4500</v>
      </c>
      <c r="DI26" s="101"/>
      <c r="DJ26" s="101"/>
      <c r="DK26" s="101"/>
      <c r="DL26" s="101"/>
      <c r="DM26" s="101"/>
      <c r="DN26" s="101"/>
      <c r="DO26" s="101"/>
      <c r="DP26" s="101"/>
      <c r="DQ26" s="101"/>
      <c r="DR26" s="101"/>
      <c r="DS26" s="101"/>
      <c r="DT26" s="101"/>
      <c r="DU26" s="101"/>
      <c r="DV26" s="101"/>
      <c r="DW26" s="101"/>
      <c r="DX26" s="101"/>
      <c r="DY26" s="101"/>
      <c r="DZ26" s="101"/>
      <c r="EA26" s="101"/>
      <c r="EB26" s="101"/>
      <c r="EC26" s="101"/>
      <c r="ED26" s="101"/>
    </row>
    <row r="27" spans="1:143" x14ac:dyDescent="0.25">
      <c r="A27" s="102" t="s">
        <v>307</v>
      </c>
      <c r="B27" s="105">
        <v>2</v>
      </c>
      <c r="C27" s="106" t="s">
        <v>286</v>
      </c>
      <c r="D27" s="113">
        <v>2600</v>
      </c>
      <c r="E27" s="109">
        <v>5100</v>
      </c>
      <c r="DR27" s="101"/>
      <c r="DS27" s="101"/>
      <c r="DT27" s="101"/>
      <c r="DU27" s="101"/>
      <c r="DV27" s="101"/>
      <c r="DW27" s="101"/>
      <c r="DX27" s="101"/>
      <c r="DY27" s="101"/>
      <c r="DZ27" s="101"/>
      <c r="EA27" s="101"/>
      <c r="EB27" s="101"/>
      <c r="EC27" s="101"/>
      <c r="ED27" s="101"/>
      <c r="EE27" s="101"/>
      <c r="EF27" s="101"/>
      <c r="EG27" s="101"/>
      <c r="EH27" s="101"/>
      <c r="EI27" s="101"/>
      <c r="EJ27" s="101"/>
      <c r="EK27" s="101"/>
      <c r="EL27" s="101"/>
      <c r="EM27" s="101"/>
    </row>
    <row r="28" spans="1:143" x14ac:dyDescent="0.25">
      <c r="A28" s="102" t="s">
        <v>308</v>
      </c>
      <c r="B28" s="105">
        <v>2</v>
      </c>
      <c r="C28" s="106" t="s">
        <v>286</v>
      </c>
      <c r="D28" s="113">
        <v>2800</v>
      </c>
      <c r="E28" s="109">
        <v>5500</v>
      </c>
      <c r="DR28" s="101"/>
      <c r="DS28" s="101"/>
      <c r="DT28" s="101"/>
      <c r="DU28" s="101"/>
      <c r="DV28" s="101"/>
      <c r="DW28" s="101"/>
      <c r="DX28" s="101"/>
      <c r="DY28" s="101"/>
      <c r="DZ28" s="101"/>
      <c r="EA28" s="101"/>
      <c r="EB28" s="101"/>
      <c r="EC28" s="101"/>
      <c r="ED28" s="101"/>
      <c r="EE28" s="101"/>
      <c r="EF28" s="101"/>
      <c r="EG28" s="101"/>
      <c r="EH28" s="101"/>
      <c r="EI28" s="101"/>
      <c r="EJ28" s="101"/>
      <c r="EK28" s="101"/>
      <c r="EL28" s="101"/>
      <c r="EM28" s="101"/>
    </row>
    <row r="29" spans="1:143" x14ac:dyDescent="0.25">
      <c r="A29" s="102" t="s">
        <v>309</v>
      </c>
      <c r="B29" s="105">
        <v>2</v>
      </c>
      <c r="C29" s="106" t="s">
        <v>286</v>
      </c>
      <c r="D29" s="113">
        <v>2900</v>
      </c>
      <c r="E29" s="109">
        <v>5700</v>
      </c>
      <c r="DR29" s="101"/>
      <c r="DS29" s="101"/>
      <c r="DT29" s="101"/>
      <c r="DU29" s="101"/>
      <c r="DV29" s="101"/>
      <c r="DW29" s="101"/>
      <c r="DX29" s="101"/>
      <c r="DY29" s="101"/>
      <c r="DZ29" s="101"/>
      <c r="EA29" s="101"/>
      <c r="EB29" s="101"/>
      <c r="EC29" s="101"/>
      <c r="ED29" s="101"/>
      <c r="EE29" s="101"/>
      <c r="EF29" s="101"/>
      <c r="EG29" s="101"/>
      <c r="EH29" s="101"/>
      <c r="EI29" s="101"/>
      <c r="EJ29" s="101"/>
      <c r="EK29" s="101"/>
      <c r="EL29" s="101"/>
      <c r="EM29" s="101"/>
    </row>
    <row r="30" spans="1:143" x14ac:dyDescent="0.25">
      <c r="A30" s="102" t="s">
        <v>309</v>
      </c>
      <c r="B30" s="105">
        <v>2</v>
      </c>
      <c r="C30" s="106" t="s">
        <v>287</v>
      </c>
      <c r="D30" s="113">
        <v>3700</v>
      </c>
      <c r="E30" s="109">
        <v>7300</v>
      </c>
      <c r="DR30" s="101"/>
      <c r="DS30" s="101"/>
      <c r="DT30" s="101"/>
      <c r="DU30" s="101"/>
      <c r="DV30" s="101"/>
      <c r="DW30" s="101"/>
      <c r="DX30" s="101"/>
      <c r="DY30" s="101"/>
      <c r="DZ30" s="101"/>
      <c r="EA30" s="101"/>
      <c r="EB30" s="101"/>
      <c r="EC30" s="101"/>
      <c r="ED30" s="101"/>
      <c r="EE30" s="101"/>
      <c r="EF30" s="101"/>
      <c r="EG30" s="101"/>
      <c r="EH30" s="101"/>
      <c r="EI30" s="101"/>
      <c r="EJ30" s="101"/>
      <c r="EK30" s="101"/>
      <c r="EL30" s="101"/>
      <c r="EM30" s="101"/>
    </row>
    <row r="31" spans="1:143" x14ac:dyDescent="0.25">
      <c r="A31" s="102" t="s">
        <v>310</v>
      </c>
      <c r="B31" s="105">
        <v>2</v>
      </c>
      <c r="C31" s="106" t="s">
        <v>286</v>
      </c>
      <c r="D31" s="113">
        <v>3000</v>
      </c>
      <c r="E31" s="109">
        <v>5900</v>
      </c>
    </row>
    <row r="32" spans="1:143" x14ac:dyDescent="0.25">
      <c r="A32" s="102" t="s">
        <v>311</v>
      </c>
      <c r="B32" s="105">
        <v>2</v>
      </c>
      <c r="C32" s="106" t="s">
        <v>286</v>
      </c>
      <c r="D32" s="113">
        <v>3200</v>
      </c>
      <c r="E32" s="109">
        <v>6300</v>
      </c>
    </row>
    <row r="33" spans="1:5" x14ac:dyDescent="0.25">
      <c r="A33" s="102" t="s">
        <v>312</v>
      </c>
      <c r="B33" s="105">
        <v>2</v>
      </c>
      <c r="C33" s="106" t="s">
        <v>286</v>
      </c>
      <c r="D33" s="113">
        <v>3300</v>
      </c>
      <c r="E33" s="109">
        <v>6500</v>
      </c>
    </row>
    <row r="34" spans="1:5" x14ac:dyDescent="0.25">
      <c r="A34" s="102" t="s">
        <v>313</v>
      </c>
      <c r="B34" s="105">
        <v>2</v>
      </c>
      <c r="C34" s="106" t="s">
        <v>286</v>
      </c>
      <c r="D34" s="113">
        <v>3400</v>
      </c>
      <c r="E34" s="109">
        <v>6700</v>
      </c>
    </row>
    <row r="35" spans="1:5" x14ac:dyDescent="0.25">
      <c r="A35" s="102" t="s">
        <v>314</v>
      </c>
      <c r="B35" s="105">
        <v>2</v>
      </c>
      <c r="C35" s="106" t="s">
        <v>286</v>
      </c>
      <c r="D35" s="113">
        <v>4000</v>
      </c>
      <c r="E35" s="109">
        <v>7900</v>
      </c>
    </row>
    <row r="36" spans="1:5" x14ac:dyDescent="0.25">
      <c r="A36" s="102" t="s">
        <v>315</v>
      </c>
      <c r="B36" s="105">
        <v>2.5</v>
      </c>
      <c r="C36" s="106" t="s">
        <v>286</v>
      </c>
      <c r="D36" s="113">
        <v>4600</v>
      </c>
      <c r="E36" s="109">
        <v>9100</v>
      </c>
    </row>
    <row r="37" spans="1:5" x14ac:dyDescent="0.25">
      <c r="A37" s="102" t="s">
        <v>316</v>
      </c>
      <c r="B37" s="105">
        <v>2.5</v>
      </c>
      <c r="C37" s="106" t="s">
        <v>286</v>
      </c>
      <c r="D37" s="113">
        <v>4800</v>
      </c>
      <c r="E37" s="109">
        <v>9500</v>
      </c>
    </row>
    <row r="38" spans="1:5" x14ac:dyDescent="0.25">
      <c r="A38" s="102" t="s">
        <v>316</v>
      </c>
      <c r="B38" s="105">
        <v>2.5</v>
      </c>
      <c r="C38" s="106" t="s">
        <v>287</v>
      </c>
      <c r="D38" s="113">
        <v>5500</v>
      </c>
      <c r="E38" s="109">
        <v>10900</v>
      </c>
    </row>
    <row r="39" spans="1:5" x14ac:dyDescent="0.25">
      <c r="A39" s="102" t="s">
        <v>317</v>
      </c>
      <c r="B39" s="105">
        <v>2.5</v>
      </c>
      <c r="C39" s="106" t="s">
        <v>286</v>
      </c>
      <c r="D39" s="113">
        <v>5100</v>
      </c>
      <c r="E39" s="109">
        <v>10100</v>
      </c>
    </row>
    <row r="40" spans="1:5" x14ac:dyDescent="0.25">
      <c r="A40" s="102" t="s">
        <v>318</v>
      </c>
      <c r="B40" s="105">
        <v>2.5</v>
      </c>
      <c r="C40" s="106" t="s">
        <v>286</v>
      </c>
      <c r="D40" s="113">
        <v>6500</v>
      </c>
      <c r="E40" s="109">
        <v>12900</v>
      </c>
    </row>
    <row r="41" spans="1:5" x14ac:dyDescent="0.25">
      <c r="A41" s="102" t="s">
        <v>319</v>
      </c>
      <c r="B41" s="105">
        <v>2.5</v>
      </c>
      <c r="C41" s="106" t="s">
        <v>286</v>
      </c>
      <c r="D41" s="113">
        <v>7000</v>
      </c>
      <c r="E41" s="109">
        <v>13900</v>
      </c>
    </row>
    <row r="42" spans="1:5" x14ac:dyDescent="0.25">
      <c r="A42" s="102" t="s">
        <v>320</v>
      </c>
      <c r="B42" s="105">
        <v>2.5</v>
      </c>
      <c r="C42" s="106" t="s">
        <v>286</v>
      </c>
      <c r="D42" s="113">
        <v>7900</v>
      </c>
      <c r="E42" s="109">
        <v>15700</v>
      </c>
    </row>
    <row r="43" spans="1:5" x14ac:dyDescent="0.25">
      <c r="A43" s="102" t="s">
        <v>321</v>
      </c>
      <c r="B43" s="105">
        <v>2.5</v>
      </c>
      <c r="C43" s="106" t="s">
        <v>286</v>
      </c>
      <c r="D43" s="113">
        <v>10500</v>
      </c>
      <c r="E43" s="109">
        <v>20900</v>
      </c>
    </row>
    <row r="44" spans="1:5" x14ac:dyDescent="0.25">
      <c r="A44" s="102" t="s">
        <v>322</v>
      </c>
      <c r="B44" s="105">
        <v>2.5</v>
      </c>
      <c r="C44" s="106" t="s">
        <v>286</v>
      </c>
      <c r="D44" s="113">
        <v>11400</v>
      </c>
      <c r="E44" s="109">
        <v>22700</v>
      </c>
    </row>
    <row r="45" spans="1:5" x14ac:dyDescent="0.25">
      <c r="A45" s="102" t="s">
        <v>323</v>
      </c>
      <c r="B45" s="105">
        <v>2.5</v>
      </c>
      <c r="C45" s="106" t="s">
        <v>286</v>
      </c>
      <c r="D45" s="113">
        <v>12200</v>
      </c>
      <c r="E45" s="109">
        <v>24300</v>
      </c>
    </row>
    <row r="46" spans="1:5" x14ac:dyDescent="0.25">
      <c r="A46" s="102" t="s">
        <v>324</v>
      </c>
      <c r="B46" s="105">
        <v>2.5</v>
      </c>
      <c r="C46" s="106" t="s">
        <v>286</v>
      </c>
      <c r="D46" s="113">
        <v>13000</v>
      </c>
      <c r="E46" s="109">
        <v>25900</v>
      </c>
    </row>
    <row r="47" spans="1:5" x14ac:dyDescent="0.25">
      <c r="A47" s="102" t="s">
        <v>325</v>
      </c>
      <c r="B47" s="105">
        <v>3</v>
      </c>
      <c r="C47" s="106" t="s">
        <v>286</v>
      </c>
      <c r="D47" s="113">
        <v>15000</v>
      </c>
      <c r="E47" s="109">
        <v>29900</v>
      </c>
    </row>
    <row r="48" spans="1:5" x14ac:dyDescent="0.25">
      <c r="A48" s="102" t="s">
        <v>326</v>
      </c>
      <c r="B48" s="105">
        <v>3</v>
      </c>
      <c r="C48" s="106" t="s">
        <v>286</v>
      </c>
      <c r="D48" s="113">
        <v>16400</v>
      </c>
      <c r="E48" s="109">
        <v>32700</v>
      </c>
    </row>
    <row r="49" spans="1:5" x14ac:dyDescent="0.25">
      <c r="A49" s="103" t="s">
        <v>327</v>
      </c>
      <c r="B49" s="105">
        <v>3</v>
      </c>
      <c r="C49" s="106" t="s">
        <v>286</v>
      </c>
      <c r="D49" s="113">
        <v>23900</v>
      </c>
      <c r="E49" s="109">
        <v>47700</v>
      </c>
    </row>
  </sheetData>
  <mergeCells count="6">
    <mergeCell ref="A3:A4"/>
    <mergeCell ref="B3:B4"/>
    <mergeCell ref="C3:C4"/>
    <mergeCell ref="D3:E3"/>
    <mergeCell ref="A1:E1"/>
    <mergeCell ref="A2:E2"/>
  </mergeCells>
  <printOptions horizontalCentered="1"/>
  <pageMargins left="0.25" right="0.25" top="0.7724537037037037" bottom="0.75" header="0.3" footer="0.3"/>
  <pageSetup paperSize="9" scale="94" orientation="portrait" r:id="rId1"/>
  <headerFooter>
    <oddHeader>&amp;L&amp;G&amp;R&amp;"+,полужирный"&amp;9г. Москва, г. Зеленоград, Георгиевский проспект д.5 
Тел:(495)739-02-66, E-mail: info@adelgroup.ru
www.adelgroup.ru</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E18"/>
  <sheetViews>
    <sheetView view="pageLayout" zoomScale="90" zoomScaleNormal="100" zoomScalePageLayoutView="90" workbookViewId="0">
      <selection activeCell="C25" sqref="C25"/>
    </sheetView>
  </sheetViews>
  <sheetFormatPr defaultColWidth="9.140625" defaultRowHeight="12.75" x14ac:dyDescent="0.2"/>
  <cols>
    <col min="1" max="1" width="17.5703125" style="174" customWidth="1"/>
    <col min="2" max="2" width="20.42578125" style="174" customWidth="1"/>
    <col min="3" max="3" width="18.5703125" style="174" customWidth="1"/>
    <col min="4" max="4" width="19.42578125" style="174" customWidth="1"/>
    <col min="5" max="5" width="19" style="174" customWidth="1"/>
    <col min="6" max="16384" width="9.140625" style="174"/>
  </cols>
  <sheetData>
    <row r="1" spans="1:5" ht="44.25" customHeight="1" x14ac:dyDescent="0.2">
      <c r="A1" s="272" t="s">
        <v>179</v>
      </c>
      <c r="B1" s="272"/>
      <c r="C1" s="272"/>
      <c r="D1" s="272"/>
      <c r="E1" s="272"/>
    </row>
    <row r="3" spans="1:5" ht="12.75" customHeight="1" x14ac:dyDescent="0.2">
      <c r="A3" s="274" t="s">
        <v>499</v>
      </c>
      <c r="B3" s="276" t="s">
        <v>38</v>
      </c>
      <c r="C3" s="275" t="s">
        <v>127</v>
      </c>
      <c r="D3" s="275"/>
      <c r="E3" s="275"/>
    </row>
    <row r="4" spans="1:5" ht="12.75" customHeight="1" x14ac:dyDescent="0.2">
      <c r="A4" s="274"/>
      <c r="B4" s="277"/>
      <c r="C4" s="275"/>
      <c r="D4" s="275"/>
      <c r="E4" s="275"/>
    </row>
    <row r="5" spans="1:5" ht="12.75" customHeight="1" x14ac:dyDescent="0.2">
      <c r="A5" s="274"/>
      <c r="B5" s="276" t="s">
        <v>40</v>
      </c>
      <c r="C5" s="275" t="s">
        <v>128</v>
      </c>
      <c r="D5" s="275"/>
      <c r="E5" s="275"/>
    </row>
    <row r="6" spans="1:5" ht="25.5" customHeight="1" x14ac:dyDescent="0.2">
      <c r="A6" s="274"/>
      <c r="B6" s="277"/>
      <c r="C6" s="275"/>
      <c r="D6" s="275"/>
      <c r="E6" s="275"/>
    </row>
    <row r="7" spans="1:5" ht="12.75" customHeight="1" x14ac:dyDescent="0.2">
      <c r="A7" s="274"/>
      <c r="B7" s="276" t="s">
        <v>41</v>
      </c>
      <c r="C7" s="275" t="s">
        <v>129</v>
      </c>
      <c r="D7" s="275"/>
      <c r="E7" s="275"/>
    </row>
    <row r="8" spans="1:5" ht="12.75" customHeight="1" x14ac:dyDescent="0.2">
      <c r="A8" s="274"/>
      <c r="B8" s="278"/>
      <c r="C8" s="275"/>
      <c r="D8" s="275"/>
      <c r="E8" s="275"/>
    </row>
    <row r="9" spans="1:5" ht="21.75" customHeight="1" x14ac:dyDescent="0.2">
      <c r="A9" s="274"/>
      <c r="B9" s="277"/>
      <c r="C9" s="275"/>
      <c r="D9" s="275"/>
      <c r="E9" s="275"/>
    </row>
    <row r="10" spans="1:5" ht="12.75" customHeight="1" x14ac:dyDescent="0.2">
      <c r="A10" s="274"/>
      <c r="B10" s="279" t="s">
        <v>120</v>
      </c>
      <c r="C10" s="273" t="s">
        <v>214</v>
      </c>
      <c r="D10" s="273"/>
      <c r="E10" s="273"/>
    </row>
    <row r="11" spans="1:5" ht="12.75" customHeight="1" x14ac:dyDescent="0.2">
      <c r="A11" s="274"/>
      <c r="B11" s="280"/>
      <c r="C11" s="273"/>
      <c r="D11" s="273"/>
      <c r="E11" s="273"/>
    </row>
    <row r="12" spans="1:5" ht="12.75" customHeight="1" x14ac:dyDescent="0.2">
      <c r="A12" s="274"/>
      <c r="B12" s="281"/>
      <c r="C12" s="273"/>
      <c r="D12" s="273"/>
      <c r="E12" s="273"/>
    </row>
    <row r="14" spans="1:5" ht="12.75" customHeight="1" x14ac:dyDescent="0.2">
      <c r="A14" s="270" t="s">
        <v>121</v>
      </c>
      <c r="B14" s="271" t="s">
        <v>124</v>
      </c>
      <c r="C14" s="271" t="s">
        <v>240</v>
      </c>
      <c r="D14" s="270" t="s">
        <v>71</v>
      </c>
      <c r="E14" s="270" t="s">
        <v>122</v>
      </c>
    </row>
    <row r="15" spans="1:5" x14ac:dyDescent="0.2">
      <c r="A15" s="270"/>
      <c r="B15" s="271"/>
      <c r="C15" s="271"/>
      <c r="D15" s="270"/>
      <c r="E15" s="270"/>
    </row>
    <row r="16" spans="1:5" ht="25.5" x14ac:dyDescent="0.2">
      <c r="A16" s="179" t="s">
        <v>125</v>
      </c>
      <c r="B16" s="180">
        <v>9</v>
      </c>
      <c r="C16" s="180" t="s">
        <v>241</v>
      </c>
      <c r="D16" s="181">
        <v>9600</v>
      </c>
      <c r="E16" s="181">
        <v>4635</v>
      </c>
    </row>
    <row r="17" spans="1:5" ht="25.5" x14ac:dyDescent="0.2">
      <c r="A17" s="179" t="s">
        <v>126</v>
      </c>
      <c r="B17" s="180">
        <v>12</v>
      </c>
      <c r="C17" s="180" t="s">
        <v>242</v>
      </c>
      <c r="D17" s="181">
        <v>13800</v>
      </c>
      <c r="E17" s="181">
        <v>6180</v>
      </c>
    </row>
    <row r="18" spans="1:5" ht="25.5" x14ac:dyDescent="0.2">
      <c r="A18" s="179" t="s">
        <v>123</v>
      </c>
      <c r="B18" s="180">
        <v>14</v>
      </c>
      <c r="C18" s="180" t="s">
        <v>242</v>
      </c>
      <c r="D18" s="181">
        <v>17600</v>
      </c>
      <c r="E18" s="181">
        <v>7210</v>
      </c>
    </row>
  </sheetData>
  <mergeCells count="15">
    <mergeCell ref="A1:E1"/>
    <mergeCell ref="C10:E12"/>
    <mergeCell ref="A3:A12"/>
    <mergeCell ref="C3:E4"/>
    <mergeCell ref="C5:E6"/>
    <mergeCell ref="C7:E9"/>
    <mergeCell ref="B3:B4"/>
    <mergeCell ref="B5:B6"/>
    <mergeCell ref="B7:B9"/>
    <mergeCell ref="B10:B12"/>
    <mergeCell ref="E14:E15"/>
    <mergeCell ref="D14:D15"/>
    <mergeCell ref="A14:A15"/>
    <mergeCell ref="B14:B15"/>
    <mergeCell ref="C14:C15"/>
  </mergeCells>
  <pageMargins left="0.7" right="0.22916666666666666" top="0.83333333333333337" bottom="0.75" header="0.3" footer="0.3"/>
  <pageSetup paperSize="9" orientation="portrait" r:id="rId1"/>
  <headerFooter>
    <oddHeader>&amp;L&amp;G&amp;R&amp;"+,полужирный"&amp;9г. Москва, г. Зеленоград, Георгиевский проспект д.5 
Тел:(495)739-02-66, E-mail: info@adelgroup.ru
www.adelgroup.ru</oddHead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tabSelected="1" view="pageLayout" zoomScale="90" zoomScaleNormal="100" zoomScalePageLayoutView="90" workbookViewId="0">
      <selection activeCell="A45" sqref="A45:G45"/>
    </sheetView>
  </sheetViews>
  <sheetFormatPr defaultRowHeight="12.75" x14ac:dyDescent="0.2"/>
  <cols>
    <col min="1" max="1" width="13.42578125" style="1" customWidth="1"/>
    <col min="2" max="2" width="12.5703125" style="1" customWidth="1"/>
    <col min="3" max="3" width="14.28515625" style="1" customWidth="1"/>
    <col min="4" max="4" width="11.85546875" style="1" customWidth="1"/>
    <col min="5" max="5" width="10.28515625" style="1" customWidth="1"/>
    <col min="6" max="6" width="17" style="1" customWidth="1"/>
    <col min="7" max="7" width="20.140625" style="1" customWidth="1"/>
    <col min="8" max="16384" width="9.140625" style="1"/>
  </cols>
  <sheetData>
    <row r="1" spans="1:7" ht="20.25" x14ac:dyDescent="0.3">
      <c r="A1" s="282" t="s">
        <v>454</v>
      </c>
      <c r="B1" s="282"/>
      <c r="C1" s="282"/>
      <c r="D1" s="282"/>
      <c r="E1" s="282"/>
      <c r="F1" s="282"/>
      <c r="G1" s="282"/>
    </row>
    <row r="3" spans="1:7" ht="15.75" x14ac:dyDescent="0.25">
      <c r="A3" s="9" t="s">
        <v>455</v>
      </c>
    </row>
    <row r="4" spans="1:7" x14ac:dyDescent="0.2">
      <c r="A4" s="146"/>
    </row>
    <row r="5" spans="1:7" ht="119.25" customHeight="1" x14ac:dyDescent="0.2">
      <c r="A5" s="283" t="s">
        <v>472</v>
      </c>
      <c r="B5" s="283"/>
      <c r="C5" s="283"/>
      <c r="D5" s="283"/>
      <c r="E5" s="283"/>
      <c r="F5" s="283"/>
      <c r="G5" s="283"/>
    </row>
    <row r="6" spans="1:7" ht="40.5" customHeight="1" x14ac:dyDescent="0.2">
      <c r="A6" s="284" t="s">
        <v>496</v>
      </c>
      <c r="B6" s="284"/>
      <c r="C6" s="284"/>
      <c r="D6" s="284"/>
      <c r="E6" s="284"/>
      <c r="F6" s="284"/>
      <c r="G6" s="284"/>
    </row>
    <row r="7" spans="1:7" ht="144.75" customHeight="1" x14ac:dyDescent="0.2">
      <c r="A7" s="284" t="s">
        <v>456</v>
      </c>
      <c r="B7" s="284"/>
      <c r="C7" s="284"/>
      <c r="D7" s="284"/>
      <c r="E7" s="284"/>
      <c r="F7" s="284"/>
      <c r="G7" s="284"/>
    </row>
    <row r="8" spans="1:7" s="147" customFormat="1" ht="25.5" x14ac:dyDescent="0.2">
      <c r="A8" s="168" t="s">
        <v>121</v>
      </c>
      <c r="B8" s="148" t="s">
        <v>457</v>
      </c>
      <c r="C8" s="148" t="s">
        <v>459</v>
      </c>
      <c r="D8" s="148" t="s">
        <v>458</v>
      </c>
      <c r="E8" s="168" t="s">
        <v>274</v>
      </c>
      <c r="F8" s="148" t="s">
        <v>416</v>
      </c>
      <c r="G8" s="168" t="s">
        <v>119</v>
      </c>
    </row>
    <row r="9" spans="1:7" x14ac:dyDescent="0.2">
      <c r="A9" s="150" t="s">
        <v>460</v>
      </c>
      <c r="B9" s="150">
        <v>6</v>
      </c>
      <c r="C9" s="150" t="s">
        <v>462</v>
      </c>
      <c r="D9" s="285" t="s">
        <v>463</v>
      </c>
      <c r="E9" s="285" t="s">
        <v>277</v>
      </c>
      <c r="F9" s="285" t="s">
        <v>385</v>
      </c>
      <c r="G9" s="169">
        <v>4500</v>
      </c>
    </row>
    <row r="10" spans="1:7" x14ac:dyDescent="0.2">
      <c r="A10" s="150" t="s">
        <v>275</v>
      </c>
      <c r="B10" s="150">
        <v>6</v>
      </c>
      <c r="C10" s="150" t="s">
        <v>462</v>
      </c>
      <c r="D10" s="285"/>
      <c r="E10" s="285"/>
      <c r="F10" s="285"/>
      <c r="G10" s="169">
        <v>4600</v>
      </c>
    </row>
    <row r="11" spans="1:7" x14ac:dyDescent="0.2">
      <c r="A11" s="150" t="s">
        <v>276</v>
      </c>
      <c r="B11" s="150">
        <v>7</v>
      </c>
      <c r="C11" s="150" t="s">
        <v>462</v>
      </c>
      <c r="D11" s="285"/>
      <c r="E11" s="285"/>
      <c r="F11" s="285"/>
      <c r="G11" s="169">
        <v>5300</v>
      </c>
    </row>
    <row r="12" spans="1:7" x14ac:dyDescent="0.2">
      <c r="A12" s="150" t="s">
        <v>461</v>
      </c>
      <c r="B12" s="150">
        <v>7</v>
      </c>
      <c r="C12" s="150" t="s">
        <v>462</v>
      </c>
      <c r="D12" s="150" t="s">
        <v>464</v>
      </c>
      <c r="E12" s="285"/>
      <c r="F12" s="285"/>
      <c r="G12" s="169">
        <v>5800</v>
      </c>
    </row>
    <row r="13" spans="1:7" x14ac:dyDescent="0.2">
      <c r="A13" s="170"/>
      <c r="B13" s="170"/>
      <c r="C13" s="170"/>
      <c r="D13" s="170"/>
      <c r="E13" s="170"/>
      <c r="F13" s="170"/>
      <c r="G13" s="171"/>
    </row>
    <row r="15" spans="1:7" ht="66" customHeight="1" x14ac:dyDescent="0.2">
      <c r="A15" s="283" t="s">
        <v>473</v>
      </c>
      <c r="B15" s="283"/>
      <c r="C15" s="283"/>
      <c r="D15" s="283"/>
      <c r="E15" s="283"/>
      <c r="F15" s="283"/>
      <c r="G15" s="283"/>
    </row>
    <row r="16" spans="1:7" x14ac:dyDescent="0.2">
      <c r="A16" s="284" t="s">
        <v>465</v>
      </c>
      <c r="B16" s="284"/>
      <c r="C16" s="284"/>
      <c r="D16" s="284"/>
      <c r="E16" s="284"/>
      <c r="F16" s="284"/>
      <c r="G16" s="284"/>
    </row>
    <row r="17" spans="1:7" ht="144.75" customHeight="1" x14ac:dyDescent="0.2">
      <c r="A17" s="284" t="s">
        <v>466</v>
      </c>
      <c r="B17" s="284"/>
      <c r="C17" s="284"/>
      <c r="D17" s="284"/>
      <c r="E17" s="284"/>
      <c r="F17" s="284"/>
      <c r="G17" s="284"/>
    </row>
    <row r="18" spans="1:7" s="147" customFormat="1" ht="25.5" x14ac:dyDescent="0.2">
      <c r="A18" s="168" t="s">
        <v>121</v>
      </c>
      <c r="B18" s="148" t="s">
        <v>457</v>
      </c>
      <c r="C18" s="148" t="s">
        <v>459</v>
      </c>
      <c r="D18" s="148" t="s">
        <v>458</v>
      </c>
      <c r="E18" s="168" t="s">
        <v>274</v>
      </c>
      <c r="F18" s="148" t="s">
        <v>416</v>
      </c>
      <c r="G18" s="168" t="s">
        <v>119</v>
      </c>
    </row>
    <row r="19" spans="1:7" x14ac:dyDescent="0.2">
      <c r="A19" s="150" t="s">
        <v>460</v>
      </c>
      <c r="B19" s="150">
        <v>6</v>
      </c>
      <c r="C19" s="150" t="s">
        <v>462</v>
      </c>
      <c r="D19" s="285" t="s">
        <v>463</v>
      </c>
      <c r="E19" s="285" t="s">
        <v>277</v>
      </c>
      <c r="F19" s="285" t="s">
        <v>385</v>
      </c>
      <c r="G19" s="169">
        <v>4500</v>
      </c>
    </row>
    <row r="20" spans="1:7" x14ac:dyDescent="0.2">
      <c r="A20" s="150" t="s">
        <v>275</v>
      </c>
      <c r="B20" s="150">
        <v>6</v>
      </c>
      <c r="C20" s="150" t="s">
        <v>462</v>
      </c>
      <c r="D20" s="285"/>
      <c r="E20" s="285"/>
      <c r="F20" s="285"/>
      <c r="G20" s="169">
        <v>4600</v>
      </c>
    </row>
    <row r="21" spans="1:7" x14ac:dyDescent="0.2">
      <c r="A21" s="150" t="s">
        <v>276</v>
      </c>
      <c r="B21" s="150">
        <v>7</v>
      </c>
      <c r="C21" s="150" t="s">
        <v>462</v>
      </c>
      <c r="D21" s="285"/>
      <c r="E21" s="285"/>
      <c r="F21" s="285"/>
      <c r="G21" s="169">
        <v>5300</v>
      </c>
    </row>
    <row r="22" spans="1:7" x14ac:dyDescent="0.2">
      <c r="A22" s="150" t="s">
        <v>461</v>
      </c>
      <c r="B22" s="150">
        <v>7</v>
      </c>
      <c r="C22" s="150" t="s">
        <v>462</v>
      </c>
      <c r="D22" s="150" t="s">
        <v>464</v>
      </c>
      <c r="E22" s="285"/>
      <c r="F22" s="285"/>
      <c r="G22" s="169">
        <v>5800</v>
      </c>
    </row>
    <row r="24" spans="1:7" ht="84.75" customHeight="1" x14ac:dyDescent="0.2">
      <c r="A24" s="283" t="s">
        <v>498</v>
      </c>
      <c r="B24" s="283"/>
      <c r="C24" s="283"/>
      <c r="D24" s="283"/>
      <c r="E24" s="283"/>
      <c r="F24" s="283"/>
      <c r="G24" s="283"/>
    </row>
    <row r="25" spans="1:7" ht="40.5" customHeight="1" x14ac:dyDescent="0.2">
      <c r="A25" s="284" t="s">
        <v>497</v>
      </c>
      <c r="B25" s="284"/>
      <c r="C25" s="284"/>
      <c r="D25" s="284"/>
      <c r="E25" s="284"/>
      <c r="F25" s="284"/>
      <c r="G25" s="284"/>
    </row>
    <row r="26" spans="1:7" ht="144.75" customHeight="1" x14ac:dyDescent="0.2">
      <c r="A26" s="284" t="s">
        <v>467</v>
      </c>
      <c r="B26" s="284"/>
      <c r="C26" s="284"/>
      <c r="D26" s="284"/>
      <c r="E26" s="284"/>
      <c r="F26" s="284"/>
      <c r="G26" s="284"/>
    </row>
    <row r="27" spans="1:7" s="147" customFormat="1" ht="25.5" x14ac:dyDescent="0.2">
      <c r="A27" s="168" t="s">
        <v>121</v>
      </c>
      <c r="B27" s="148" t="s">
        <v>457</v>
      </c>
      <c r="C27" s="148" t="s">
        <v>459</v>
      </c>
      <c r="D27" s="148" t="s">
        <v>458</v>
      </c>
      <c r="E27" s="168" t="s">
        <v>274</v>
      </c>
      <c r="F27" s="148" t="s">
        <v>416</v>
      </c>
      <c r="G27" s="168" t="s">
        <v>119</v>
      </c>
    </row>
    <row r="28" spans="1:7" x14ac:dyDescent="0.2">
      <c r="A28" s="150" t="s">
        <v>460</v>
      </c>
      <c r="B28" s="150">
        <v>6</v>
      </c>
      <c r="C28" s="150" t="s">
        <v>468</v>
      </c>
      <c r="D28" s="285" t="s">
        <v>463</v>
      </c>
      <c r="E28" s="285" t="s">
        <v>277</v>
      </c>
      <c r="F28" s="285" t="s">
        <v>385</v>
      </c>
      <c r="G28" s="169">
        <v>4100</v>
      </c>
    </row>
    <row r="29" spans="1:7" x14ac:dyDescent="0.2">
      <c r="A29" s="150" t="s">
        <v>275</v>
      </c>
      <c r="B29" s="150">
        <v>6</v>
      </c>
      <c r="C29" s="150" t="s">
        <v>468</v>
      </c>
      <c r="D29" s="285"/>
      <c r="E29" s="285"/>
      <c r="F29" s="285"/>
      <c r="G29" s="169">
        <v>4200</v>
      </c>
    </row>
    <row r="30" spans="1:7" x14ac:dyDescent="0.2">
      <c r="A30" s="150" t="s">
        <v>276</v>
      </c>
      <c r="B30" s="150">
        <v>7</v>
      </c>
      <c r="C30" s="150" t="s">
        <v>468</v>
      </c>
      <c r="D30" s="285"/>
      <c r="E30" s="285"/>
      <c r="F30" s="285"/>
      <c r="G30" s="169">
        <v>4800</v>
      </c>
    </row>
    <row r="31" spans="1:7" x14ac:dyDescent="0.2">
      <c r="A31" s="150" t="s">
        <v>461</v>
      </c>
      <c r="B31" s="150">
        <v>7</v>
      </c>
      <c r="C31" s="150" t="s">
        <v>468</v>
      </c>
      <c r="D31" s="150" t="s">
        <v>464</v>
      </c>
      <c r="E31" s="285"/>
      <c r="F31" s="285"/>
      <c r="G31" s="169">
        <v>5300</v>
      </c>
    </row>
    <row r="34" spans="1:7" ht="15.75" x14ac:dyDescent="0.25">
      <c r="A34" s="9" t="s">
        <v>469</v>
      </c>
    </row>
    <row r="35" spans="1:7" ht="84.75" customHeight="1" x14ac:dyDescent="0.2">
      <c r="A35" s="283" t="s">
        <v>474</v>
      </c>
      <c r="B35" s="283"/>
      <c r="C35" s="283"/>
      <c r="D35" s="283"/>
      <c r="E35" s="283"/>
      <c r="F35" s="283"/>
      <c r="G35" s="283"/>
    </row>
    <row r="36" spans="1:7" ht="40.5" customHeight="1" x14ac:dyDescent="0.2">
      <c r="A36" s="284" t="s">
        <v>470</v>
      </c>
      <c r="B36" s="284"/>
      <c r="C36" s="284"/>
      <c r="D36" s="284"/>
      <c r="E36" s="284"/>
      <c r="F36" s="284"/>
      <c r="G36" s="284"/>
    </row>
    <row r="37" spans="1:7" ht="144.75" customHeight="1" x14ac:dyDescent="0.2">
      <c r="A37" s="284" t="s">
        <v>471</v>
      </c>
      <c r="B37" s="284"/>
      <c r="C37" s="284"/>
      <c r="D37" s="284"/>
      <c r="E37" s="284"/>
      <c r="F37" s="284"/>
      <c r="G37" s="284"/>
    </row>
    <row r="38" spans="1:7" s="147" customFormat="1" ht="25.5" x14ac:dyDescent="0.2">
      <c r="A38" s="168" t="s">
        <v>121</v>
      </c>
      <c r="B38" s="148" t="s">
        <v>457</v>
      </c>
      <c r="C38" s="148" t="s">
        <v>459</v>
      </c>
      <c r="D38" s="148" t="s">
        <v>458</v>
      </c>
      <c r="E38" s="168" t="s">
        <v>274</v>
      </c>
      <c r="F38" s="148" t="s">
        <v>416</v>
      </c>
      <c r="G38" s="168" t="s">
        <v>119</v>
      </c>
    </row>
    <row r="39" spans="1:7" x14ac:dyDescent="0.2">
      <c r="A39" s="150" t="s">
        <v>460</v>
      </c>
      <c r="B39" s="150">
        <v>5</v>
      </c>
      <c r="C39" s="150" t="s">
        <v>468</v>
      </c>
      <c r="D39" s="285" t="s">
        <v>463</v>
      </c>
      <c r="E39" s="285" t="s">
        <v>277</v>
      </c>
      <c r="F39" s="285" t="s">
        <v>385</v>
      </c>
      <c r="G39" s="169">
        <v>3600</v>
      </c>
    </row>
    <row r="40" spans="1:7" x14ac:dyDescent="0.2">
      <c r="A40" s="150" t="s">
        <v>275</v>
      </c>
      <c r="B40" s="150">
        <v>5</v>
      </c>
      <c r="C40" s="150" t="s">
        <v>468</v>
      </c>
      <c r="D40" s="285"/>
      <c r="E40" s="285"/>
      <c r="F40" s="285"/>
      <c r="G40" s="169">
        <v>3700</v>
      </c>
    </row>
    <row r="41" spans="1:7" x14ac:dyDescent="0.2">
      <c r="A41" s="150" t="s">
        <v>276</v>
      </c>
      <c r="B41" s="150">
        <v>6</v>
      </c>
      <c r="C41" s="150" t="s">
        <v>468</v>
      </c>
      <c r="D41" s="285"/>
      <c r="E41" s="285"/>
      <c r="F41" s="285"/>
      <c r="G41" s="169">
        <v>4300</v>
      </c>
    </row>
    <row r="42" spans="1:7" x14ac:dyDescent="0.2">
      <c r="A42" s="150" t="s">
        <v>461</v>
      </c>
      <c r="B42" s="150">
        <v>6</v>
      </c>
      <c r="C42" s="150" t="s">
        <v>468</v>
      </c>
      <c r="D42" s="150" t="s">
        <v>464</v>
      </c>
      <c r="E42" s="285"/>
      <c r="F42" s="285"/>
      <c r="G42" s="169">
        <v>4800</v>
      </c>
    </row>
    <row r="45" spans="1:7" ht="84.75" customHeight="1" x14ac:dyDescent="0.2">
      <c r="A45" s="283" t="s">
        <v>508</v>
      </c>
      <c r="B45" s="283"/>
      <c r="C45" s="283"/>
      <c r="D45" s="283"/>
      <c r="E45" s="283"/>
      <c r="F45" s="283"/>
      <c r="G45" s="283"/>
    </row>
    <row r="46" spans="1:7" ht="40.5" customHeight="1" x14ac:dyDescent="0.2">
      <c r="A46" s="284" t="s">
        <v>502</v>
      </c>
      <c r="B46" s="284"/>
      <c r="C46" s="284"/>
      <c r="D46" s="284"/>
      <c r="E46" s="284"/>
      <c r="F46" s="284"/>
      <c r="G46" s="284"/>
    </row>
    <row r="47" spans="1:7" ht="144.75" customHeight="1" x14ac:dyDescent="0.2">
      <c r="A47" s="284" t="s">
        <v>507</v>
      </c>
      <c r="B47" s="284"/>
      <c r="C47" s="284"/>
      <c r="D47" s="284"/>
      <c r="E47" s="284"/>
      <c r="F47" s="284"/>
      <c r="G47" s="284"/>
    </row>
    <row r="48" spans="1:7" s="147" customFormat="1" ht="25.5" x14ac:dyDescent="0.2">
      <c r="A48" s="173" t="s">
        <v>121</v>
      </c>
      <c r="B48" s="148" t="s">
        <v>457</v>
      </c>
      <c r="C48" s="148" t="s">
        <v>459</v>
      </c>
      <c r="D48" s="148" t="s">
        <v>458</v>
      </c>
      <c r="E48" s="173" t="s">
        <v>274</v>
      </c>
      <c r="F48" s="148" t="s">
        <v>416</v>
      </c>
      <c r="G48" s="148" t="s">
        <v>503</v>
      </c>
    </row>
    <row r="49" spans="1:7" x14ac:dyDescent="0.2">
      <c r="A49" s="172" t="s">
        <v>460</v>
      </c>
      <c r="B49" s="172">
        <v>4</v>
      </c>
      <c r="C49" s="172" t="s">
        <v>500</v>
      </c>
      <c r="D49" s="285" t="s">
        <v>463</v>
      </c>
      <c r="E49" s="285" t="s">
        <v>277</v>
      </c>
      <c r="F49" s="285" t="s">
        <v>501</v>
      </c>
      <c r="G49" s="182" t="s">
        <v>504</v>
      </c>
    </row>
    <row r="50" spans="1:7" x14ac:dyDescent="0.2">
      <c r="A50" s="172" t="s">
        <v>275</v>
      </c>
      <c r="B50" s="172">
        <v>4</v>
      </c>
      <c r="C50" s="172" t="s">
        <v>500</v>
      </c>
      <c r="D50" s="285"/>
      <c r="E50" s="285"/>
      <c r="F50" s="285"/>
      <c r="G50" s="182" t="s">
        <v>505</v>
      </c>
    </row>
    <row r="51" spans="1:7" x14ac:dyDescent="0.2">
      <c r="A51" s="172" t="s">
        <v>276</v>
      </c>
      <c r="B51" s="172">
        <v>5</v>
      </c>
      <c r="C51" s="172" t="s">
        <v>500</v>
      </c>
      <c r="D51" s="285"/>
      <c r="E51" s="285"/>
      <c r="F51" s="285"/>
      <c r="G51" s="182" t="s">
        <v>506</v>
      </c>
    </row>
  </sheetData>
  <mergeCells count="31">
    <mergeCell ref="A45:G45"/>
    <mergeCell ref="A46:G46"/>
    <mergeCell ref="A47:G47"/>
    <mergeCell ref="D49:D51"/>
    <mergeCell ref="E49:E51"/>
    <mergeCell ref="F49:F51"/>
    <mergeCell ref="D39:D41"/>
    <mergeCell ref="E39:E42"/>
    <mergeCell ref="F39:F42"/>
    <mergeCell ref="D28:D30"/>
    <mergeCell ref="E28:E31"/>
    <mergeCell ref="F28:F31"/>
    <mergeCell ref="A35:G35"/>
    <mergeCell ref="A36:G36"/>
    <mergeCell ref="A37:G37"/>
    <mergeCell ref="A1:G1"/>
    <mergeCell ref="A5:G5"/>
    <mergeCell ref="A6:G6"/>
    <mergeCell ref="A7:G7"/>
    <mergeCell ref="A26:G26"/>
    <mergeCell ref="D9:D11"/>
    <mergeCell ref="E9:E12"/>
    <mergeCell ref="F9:F12"/>
    <mergeCell ref="A15:G15"/>
    <mergeCell ref="A16:G16"/>
    <mergeCell ref="A17:G17"/>
    <mergeCell ref="D19:D21"/>
    <mergeCell ref="E19:E22"/>
    <mergeCell ref="F19:F22"/>
    <mergeCell ref="A24:G24"/>
    <mergeCell ref="A25:G25"/>
  </mergeCells>
  <pageMargins left="0.35416666666666669" right="0.25" top="0.83333333333333337" bottom="0.46875" header="0.3" footer="0.3"/>
  <pageSetup paperSize="9" orientation="portrait" r:id="rId1"/>
  <headerFooter>
    <oddHeader>&amp;L&amp;G&amp;R&amp;"+,полужирный"&amp;9г. Москва, г. Зеленоград, Георгиевский проспект д.5 
Тел:(495)739-02-66, E-mail: info@adelgroup.ru
www.adelgroup.ru</oddHead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H29"/>
  <sheetViews>
    <sheetView view="pageLayout" topLeftCell="A13" zoomScale="90" zoomScaleNormal="80" zoomScalePageLayoutView="90" workbookViewId="0">
      <selection sqref="A1:H1"/>
    </sheetView>
  </sheetViews>
  <sheetFormatPr defaultColWidth="8.85546875" defaultRowHeight="12.75" x14ac:dyDescent="0.2"/>
  <cols>
    <col min="1" max="1" width="8.85546875" style="116" bestFit="1" customWidth="1"/>
    <col min="2" max="2" width="8.42578125" style="116" customWidth="1"/>
    <col min="3" max="3" width="7.28515625" style="116" bestFit="1" customWidth="1"/>
    <col min="4" max="4" width="16.5703125" style="116" bestFit="1" customWidth="1"/>
    <col min="5" max="5" width="18" style="116" bestFit="1" customWidth="1"/>
    <col min="6" max="6" width="15.140625" style="117" customWidth="1"/>
    <col min="7" max="7" width="10.7109375" style="119" customWidth="1"/>
    <col min="8" max="8" width="13.140625" style="119" customWidth="1"/>
    <col min="9" max="16384" width="8.85546875" style="119"/>
  </cols>
  <sheetData>
    <row r="1" spans="1:8" ht="18.75" x14ac:dyDescent="0.25">
      <c r="A1" s="294" t="s">
        <v>376</v>
      </c>
      <c r="B1" s="294"/>
      <c r="C1" s="294"/>
      <c r="D1" s="294"/>
      <c r="E1" s="294"/>
      <c r="F1" s="294"/>
      <c r="G1" s="294"/>
      <c r="H1" s="294"/>
    </row>
    <row r="2" spans="1:8" ht="97.5" customHeight="1" x14ac:dyDescent="0.2">
      <c r="A2" s="295" t="s">
        <v>390</v>
      </c>
      <c r="B2" s="295"/>
      <c r="C2" s="295"/>
      <c r="D2" s="295"/>
      <c r="E2" s="295"/>
      <c r="F2" s="295"/>
      <c r="G2" s="295"/>
      <c r="H2" s="295"/>
    </row>
    <row r="3" spans="1:8" ht="153.75" customHeight="1" x14ac:dyDescent="0.2">
      <c r="A3" s="296" t="s">
        <v>377</v>
      </c>
      <c r="B3" s="295"/>
      <c r="C3" s="295"/>
      <c r="D3" s="295"/>
      <c r="E3" s="295"/>
      <c r="F3" s="295"/>
      <c r="G3" s="295"/>
      <c r="H3" s="295"/>
    </row>
    <row r="4" spans="1:8" ht="166.5" customHeight="1" x14ac:dyDescent="0.2">
      <c r="A4" s="296" t="s">
        <v>378</v>
      </c>
      <c r="B4" s="295"/>
      <c r="C4" s="295"/>
      <c r="D4" s="295"/>
      <c r="E4" s="295"/>
      <c r="F4" s="295"/>
      <c r="G4" s="295"/>
      <c r="H4" s="295"/>
    </row>
    <row r="20" spans="1:8" ht="13.5" thickBot="1" x14ac:dyDescent="0.25"/>
    <row r="21" spans="1:8" ht="39" thickBot="1" x14ac:dyDescent="0.25">
      <c r="A21" s="133" t="s">
        <v>379</v>
      </c>
      <c r="B21" s="134" t="s">
        <v>121</v>
      </c>
      <c r="C21" s="135" t="s">
        <v>331</v>
      </c>
      <c r="D21" s="135" t="s">
        <v>348</v>
      </c>
      <c r="E21" s="135" t="s">
        <v>346</v>
      </c>
      <c r="F21" s="135" t="s">
        <v>381</v>
      </c>
      <c r="G21" s="135" t="s">
        <v>383</v>
      </c>
      <c r="H21" s="136" t="s">
        <v>382</v>
      </c>
    </row>
    <row r="22" spans="1:8" x14ac:dyDescent="0.2">
      <c r="A22" s="297" t="s">
        <v>380</v>
      </c>
      <c r="B22" s="193" t="s">
        <v>275</v>
      </c>
      <c r="C22" s="193">
        <v>6</v>
      </c>
      <c r="D22" s="193" t="s">
        <v>384</v>
      </c>
      <c r="E22" s="288" t="s">
        <v>385</v>
      </c>
      <c r="F22" s="137">
        <v>4600</v>
      </c>
      <c r="G22" s="138">
        <v>3400</v>
      </c>
      <c r="H22" s="139">
        <v>1700</v>
      </c>
    </row>
    <row r="23" spans="1:8" ht="13.5" thickBot="1" x14ac:dyDescent="0.25">
      <c r="A23" s="298"/>
      <c r="B23" s="194" t="s">
        <v>276</v>
      </c>
      <c r="C23" s="194">
        <v>7</v>
      </c>
      <c r="D23" s="194" t="s">
        <v>384</v>
      </c>
      <c r="E23" s="289"/>
      <c r="F23" s="140">
        <v>5400</v>
      </c>
      <c r="G23" s="141">
        <v>4100</v>
      </c>
      <c r="H23" s="142">
        <v>1900</v>
      </c>
    </row>
    <row r="24" spans="1:8" x14ac:dyDescent="0.2">
      <c r="A24" s="286" t="s">
        <v>386</v>
      </c>
      <c r="B24" s="193" t="s">
        <v>275</v>
      </c>
      <c r="C24" s="193">
        <v>6</v>
      </c>
      <c r="D24" s="193" t="s">
        <v>360</v>
      </c>
      <c r="E24" s="288" t="s">
        <v>385</v>
      </c>
      <c r="F24" s="137">
        <v>4500</v>
      </c>
      <c r="G24" s="138">
        <v>3200</v>
      </c>
      <c r="H24" s="139">
        <v>1700</v>
      </c>
    </row>
    <row r="25" spans="1:8" ht="13.5" thickBot="1" x14ac:dyDescent="0.25">
      <c r="A25" s="287"/>
      <c r="B25" s="194" t="s">
        <v>276</v>
      </c>
      <c r="C25" s="194">
        <v>7</v>
      </c>
      <c r="D25" s="194" t="s">
        <v>360</v>
      </c>
      <c r="E25" s="289"/>
      <c r="F25" s="140">
        <v>5300</v>
      </c>
      <c r="G25" s="141">
        <v>3900</v>
      </c>
      <c r="H25" s="142">
        <v>1900</v>
      </c>
    </row>
    <row r="26" spans="1:8" x14ac:dyDescent="0.2">
      <c r="A26" s="290" t="s">
        <v>387</v>
      </c>
      <c r="B26" s="193" t="s">
        <v>275</v>
      </c>
      <c r="C26" s="193">
        <v>5</v>
      </c>
      <c r="D26" s="193" t="s">
        <v>360</v>
      </c>
      <c r="E26" s="288" t="s">
        <v>385</v>
      </c>
      <c r="F26" s="137">
        <v>3900</v>
      </c>
      <c r="G26" s="138">
        <v>2600</v>
      </c>
      <c r="H26" s="139">
        <v>1700</v>
      </c>
    </row>
    <row r="27" spans="1:8" ht="13.5" thickBot="1" x14ac:dyDescent="0.25">
      <c r="A27" s="291"/>
      <c r="B27" s="194" t="s">
        <v>276</v>
      </c>
      <c r="C27" s="194">
        <v>6</v>
      </c>
      <c r="D27" s="194" t="s">
        <v>360</v>
      </c>
      <c r="E27" s="289"/>
      <c r="F27" s="140">
        <v>4600</v>
      </c>
      <c r="G27" s="141">
        <v>3200</v>
      </c>
      <c r="H27" s="142">
        <v>1900</v>
      </c>
    </row>
    <row r="28" spans="1:8" x14ac:dyDescent="0.2">
      <c r="A28" s="292" t="s">
        <v>388</v>
      </c>
      <c r="B28" s="193" t="s">
        <v>275</v>
      </c>
      <c r="C28" s="193">
        <v>4</v>
      </c>
      <c r="D28" s="193" t="s">
        <v>360</v>
      </c>
      <c r="E28" s="288" t="s">
        <v>389</v>
      </c>
      <c r="F28" s="137">
        <v>3500</v>
      </c>
      <c r="G28" s="138">
        <v>2100</v>
      </c>
      <c r="H28" s="139">
        <v>1700</v>
      </c>
    </row>
    <row r="29" spans="1:8" ht="13.5" thickBot="1" x14ac:dyDescent="0.25">
      <c r="A29" s="293"/>
      <c r="B29" s="194" t="s">
        <v>276</v>
      </c>
      <c r="C29" s="194">
        <v>5</v>
      </c>
      <c r="D29" s="194" t="s">
        <v>360</v>
      </c>
      <c r="E29" s="289"/>
      <c r="F29" s="140">
        <v>4200</v>
      </c>
      <c r="G29" s="141">
        <v>2700</v>
      </c>
      <c r="H29" s="142">
        <v>1900</v>
      </c>
    </row>
  </sheetData>
  <mergeCells count="12">
    <mergeCell ref="A1:H1"/>
    <mergeCell ref="A2:H2"/>
    <mergeCell ref="A3:H3"/>
    <mergeCell ref="A4:H4"/>
    <mergeCell ref="A22:A23"/>
    <mergeCell ref="E22:E23"/>
    <mergeCell ref="A24:A25"/>
    <mergeCell ref="E24:E25"/>
    <mergeCell ref="A26:A27"/>
    <mergeCell ref="E26:E27"/>
    <mergeCell ref="A28:A29"/>
    <mergeCell ref="E28:E29"/>
  </mergeCells>
  <pageMargins left="0.40625" right="0.25" top="0.78125" bottom="0.11458333333333333" header="0.3" footer="0.3"/>
  <pageSetup paperSize="9" orientation="portrait" r:id="rId1"/>
  <headerFooter>
    <oddHeader>&amp;L&amp;G&amp;R&amp;"+,полужирный"&amp;9г. Москва, г. Зеленоград, Георгиевский проспект д.5 
Тел:(495)739-02-66, E-mail: info@adelgroup.ru
www.adelgroup.ru</oddHead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E31"/>
  <sheetViews>
    <sheetView view="pageLayout" topLeftCell="A4" zoomScale="90" zoomScaleNormal="100" zoomScalePageLayoutView="90" workbookViewId="0">
      <selection activeCell="A17" sqref="A17"/>
    </sheetView>
  </sheetViews>
  <sheetFormatPr defaultRowHeight="12.75" x14ac:dyDescent="0.2"/>
  <cols>
    <col min="1" max="1" width="52.28515625" style="146" customWidth="1"/>
    <col min="2" max="2" width="12.140625" style="146" bestFit="1" customWidth="1"/>
    <col min="3" max="3" width="11.5703125" style="147" customWidth="1"/>
    <col min="4" max="4" width="18.7109375" style="146" bestFit="1" customWidth="1"/>
    <col min="5" max="5" width="12.7109375" style="146" bestFit="1" customWidth="1"/>
    <col min="6" max="16384" width="9.140625" style="146"/>
  </cols>
  <sheetData>
    <row r="1" spans="1:5" ht="18.75" x14ac:dyDescent="0.2">
      <c r="A1" s="301" t="s">
        <v>392</v>
      </c>
      <c r="B1" s="301"/>
      <c r="C1" s="301"/>
      <c r="D1" s="301"/>
      <c r="E1" s="301"/>
    </row>
    <row r="2" spans="1:5" ht="132" customHeight="1" x14ac:dyDescent="0.2">
      <c r="A2" s="284" t="s">
        <v>399</v>
      </c>
      <c r="B2" s="284"/>
      <c r="C2" s="284"/>
      <c r="D2" s="284"/>
      <c r="E2" s="284"/>
    </row>
    <row r="3" spans="1:5" ht="186" customHeight="1" x14ac:dyDescent="0.2">
      <c r="A3" s="296" t="s">
        <v>393</v>
      </c>
      <c r="B3" s="296"/>
      <c r="C3" s="296"/>
      <c r="D3" s="296"/>
      <c r="E3" s="296"/>
    </row>
    <row r="4" spans="1:5" ht="181.5" customHeight="1" x14ac:dyDescent="0.2">
      <c r="A4" s="296" t="s">
        <v>403</v>
      </c>
      <c r="B4" s="296"/>
      <c r="C4" s="296"/>
      <c r="D4" s="296"/>
      <c r="E4" s="296"/>
    </row>
    <row r="5" spans="1:5" x14ac:dyDescent="0.2">
      <c r="A5" s="190"/>
      <c r="B5" s="190"/>
      <c r="C5" s="190"/>
      <c r="D5" s="190"/>
      <c r="E5" s="190"/>
    </row>
    <row r="6" spans="1:5" x14ac:dyDescent="0.2">
      <c r="A6" s="143"/>
      <c r="B6" s="143"/>
      <c r="C6" s="143"/>
      <c r="D6" s="143"/>
      <c r="E6" s="143"/>
    </row>
    <row r="7" spans="1:5" x14ac:dyDescent="0.2">
      <c r="A7" s="143"/>
      <c r="B7" s="143"/>
      <c r="C7" s="143"/>
      <c r="D7" s="143"/>
      <c r="E7" s="143"/>
    </row>
    <row r="8" spans="1:5" x14ac:dyDescent="0.2">
      <c r="A8" s="143"/>
      <c r="B8" s="143"/>
      <c r="C8" s="143"/>
      <c r="D8" s="143"/>
      <c r="E8" s="143"/>
    </row>
    <row r="9" spans="1:5" x14ac:dyDescent="0.2">
      <c r="A9" s="143"/>
      <c r="B9" s="143"/>
      <c r="C9" s="143"/>
      <c r="D9" s="143"/>
      <c r="E9" s="143"/>
    </row>
    <row r="10" spans="1:5" x14ac:dyDescent="0.2">
      <c r="A10" s="143"/>
      <c r="B10" s="143"/>
      <c r="C10" s="143"/>
      <c r="D10" s="143"/>
      <c r="E10" s="143"/>
    </row>
    <row r="11" spans="1:5" x14ac:dyDescent="0.2">
      <c r="A11" s="143"/>
      <c r="B11" s="143"/>
      <c r="C11" s="143"/>
      <c r="D11" s="143"/>
      <c r="E11" s="143"/>
    </row>
    <row r="12" spans="1:5" x14ac:dyDescent="0.2">
      <c r="A12" s="143"/>
      <c r="B12" s="143"/>
      <c r="C12" s="143"/>
      <c r="D12" s="143"/>
      <c r="E12" s="143"/>
    </row>
    <row r="13" spans="1:5" x14ac:dyDescent="0.2">
      <c r="A13" s="143"/>
      <c r="B13" s="143"/>
      <c r="C13" s="143"/>
      <c r="D13" s="143"/>
      <c r="E13" s="143"/>
    </row>
    <row r="16" spans="1:5" s="147" customFormat="1" ht="25.5" x14ac:dyDescent="0.2">
      <c r="A16" s="144" t="s">
        <v>379</v>
      </c>
      <c r="B16" s="148" t="s">
        <v>394</v>
      </c>
      <c r="C16" s="148" t="s">
        <v>395</v>
      </c>
      <c r="D16" s="120" t="s">
        <v>402</v>
      </c>
      <c r="E16" s="148" t="s">
        <v>396</v>
      </c>
    </row>
    <row r="17" spans="1:5" s="147" customFormat="1" x14ac:dyDescent="0.2">
      <c r="A17" s="149" t="s">
        <v>397</v>
      </c>
      <c r="B17" s="144" t="s">
        <v>48</v>
      </c>
      <c r="C17" s="144" t="s">
        <v>48</v>
      </c>
      <c r="D17" s="299" t="s">
        <v>529</v>
      </c>
      <c r="E17" s="151">
        <v>20000</v>
      </c>
    </row>
    <row r="18" spans="1:5" s="1" customFormat="1" x14ac:dyDescent="0.2">
      <c r="A18" s="149" t="s">
        <v>244</v>
      </c>
      <c r="B18" s="150">
        <v>5</v>
      </c>
      <c r="C18" s="150" t="s">
        <v>384</v>
      </c>
      <c r="D18" s="300"/>
      <c r="E18" s="151">
        <v>3000</v>
      </c>
    </row>
    <row r="19" spans="1:5" s="1" customFormat="1" x14ac:dyDescent="0.2">
      <c r="A19" s="149" t="s">
        <v>246</v>
      </c>
      <c r="B19" s="150">
        <v>5</v>
      </c>
      <c r="C19" s="150" t="s">
        <v>384</v>
      </c>
      <c r="D19" s="300"/>
      <c r="E19" s="151">
        <v>3000</v>
      </c>
    </row>
    <row r="20" spans="1:5" s="1" customFormat="1" x14ac:dyDescent="0.2">
      <c r="A20" s="149" t="s">
        <v>245</v>
      </c>
      <c r="B20" s="150">
        <v>5</v>
      </c>
      <c r="C20" s="150" t="s">
        <v>360</v>
      </c>
      <c r="D20" s="302"/>
      <c r="E20" s="151">
        <v>2800</v>
      </c>
    </row>
    <row r="21" spans="1:5" s="1" customFormat="1" x14ac:dyDescent="0.2">
      <c r="A21" s="149" t="s">
        <v>247</v>
      </c>
      <c r="B21" s="150" t="s">
        <v>48</v>
      </c>
      <c r="C21" s="150" t="s">
        <v>48</v>
      </c>
      <c r="D21" s="152" t="s">
        <v>48</v>
      </c>
      <c r="E21" s="151">
        <v>1400</v>
      </c>
    </row>
    <row r="22" spans="1:5" s="1" customFormat="1" x14ac:dyDescent="0.2">
      <c r="A22" s="149" t="s">
        <v>248</v>
      </c>
      <c r="B22" s="150" t="s">
        <v>48</v>
      </c>
      <c r="C22" s="150" t="s">
        <v>48</v>
      </c>
      <c r="D22" s="152" t="s">
        <v>48</v>
      </c>
      <c r="E22" s="151">
        <v>1200</v>
      </c>
    </row>
    <row r="23" spans="1:5" ht="4.3499999999999996" customHeight="1" x14ac:dyDescent="0.2"/>
    <row r="24" spans="1:5" s="147" customFormat="1" x14ac:dyDescent="0.2">
      <c r="A24" s="149" t="s">
        <v>400</v>
      </c>
      <c r="B24" s="144" t="s">
        <v>48</v>
      </c>
      <c r="C24" s="144" t="s">
        <v>48</v>
      </c>
      <c r="D24" s="299" t="s">
        <v>521</v>
      </c>
      <c r="E24" s="151">
        <v>17000</v>
      </c>
    </row>
    <row r="25" spans="1:5" s="1" customFormat="1" x14ac:dyDescent="0.2">
      <c r="A25" s="149" t="s">
        <v>401</v>
      </c>
      <c r="B25" s="150">
        <v>5</v>
      </c>
      <c r="C25" s="150" t="s">
        <v>360</v>
      </c>
      <c r="D25" s="300"/>
      <c r="E25" s="151">
        <v>2700</v>
      </c>
    </row>
    <row r="26" spans="1:5" s="1" customFormat="1" x14ac:dyDescent="0.2">
      <c r="A26" s="149" t="s">
        <v>330</v>
      </c>
      <c r="B26" s="150">
        <v>4</v>
      </c>
      <c r="C26" s="150" t="s">
        <v>360</v>
      </c>
      <c r="D26" s="300"/>
      <c r="E26" s="151">
        <v>2200</v>
      </c>
    </row>
    <row r="27" spans="1:5" s="1" customFormat="1" x14ac:dyDescent="0.2">
      <c r="A27" s="149" t="s">
        <v>247</v>
      </c>
      <c r="B27" s="183" t="s">
        <v>48</v>
      </c>
      <c r="C27" s="183" t="s">
        <v>48</v>
      </c>
      <c r="D27" s="152" t="s">
        <v>48</v>
      </c>
      <c r="E27" s="151">
        <v>1400</v>
      </c>
    </row>
    <row r="28" spans="1:5" s="1" customFormat="1" x14ac:dyDescent="0.2">
      <c r="A28" s="149" t="s">
        <v>248</v>
      </c>
      <c r="B28" s="183" t="s">
        <v>48</v>
      </c>
      <c r="C28" s="183" t="s">
        <v>48</v>
      </c>
      <c r="D28" s="152" t="s">
        <v>48</v>
      </c>
      <c r="E28" s="151">
        <v>1200</v>
      </c>
    </row>
    <row r="29" spans="1:5" x14ac:dyDescent="0.2">
      <c r="A29" s="4"/>
      <c r="B29" s="185"/>
      <c r="C29" s="186"/>
      <c r="D29" s="185"/>
      <c r="E29" s="187"/>
    </row>
    <row r="30" spans="1:5" x14ac:dyDescent="0.2">
      <c r="A30" s="4"/>
      <c r="B30" s="185"/>
      <c r="C30" s="186"/>
      <c r="D30" s="185"/>
      <c r="E30" s="187"/>
    </row>
    <row r="31" spans="1:5" x14ac:dyDescent="0.2">
      <c r="A31" s="4"/>
      <c r="B31" s="185"/>
      <c r="C31" s="186"/>
      <c r="D31" s="185"/>
      <c r="E31" s="187"/>
    </row>
  </sheetData>
  <mergeCells count="6">
    <mergeCell ref="D24:D26"/>
    <mergeCell ref="A1:E1"/>
    <mergeCell ref="A2:E2"/>
    <mergeCell ref="D17:D20"/>
    <mergeCell ref="A3:E3"/>
    <mergeCell ref="A4:E4"/>
  </mergeCells>
  <pageMargins left="0.16493055555555555" right="7.3726851851851849E-2" top="0.66666666666666663" bottom="0.12638888888888888" header="6.3194444444444442E-2" footer="0.3"/>
  <pageSetup paperSize="9" scale="95" orientation="portrait" r:id="rId1"/>
  <headerFooter>
    <oddHeader>&amp;L&amp;G&amp;R&amp;"+,полужирный"&amp;9г. Москва, г. Зеленоград, Георгиевский проспект д.5 
Тел:(495)739-02-66, E-mail: info@adelgroup.ru
www.adelgroup.ru</oddHead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I68"/>
  <sheetViews>
    <sheetView view="pageLayout" zoomScale="90" zoomScaleNormal="100" zoomScalePageLayoutView="90" workbookViewId="0">
      <selection sqref="A1:I1"/>
    </sheetView>
  </sheetViews>
  <sheetFormatPr defaultRowHeight="12.75" x14ac:dyDescent="0.2"/>
  <cols>
    <col min="1" max="1" width="8.85546875" style="1" bestFit="1" customWidth="1"/>
    <col min="2" max="2" width="7.42578125" style="1" customWidth="1"/>
    <col min="3" max="3" width="7.42578125" style="175" customWidth="1"/>
    <col min="4" max="4" width="10" style="1" bestFit="1" customWidth="1"/>
    <col min="5" max="5" width="18.7109375" style="1" bestFit="1" customWidth="1"/>
    <col min="6" max="6" width="11" style="175" customWidth="1"/>
    <col min="7" max="7" width="9.7109375" style="175" customWidth="1"/>
    <col min="8" max="8" width="11.140625" style="1" bestFit="1" customWidth="1"/>
    <col min="9" max="9" width="16.28515625" style="1" bestFit="1" customWidth="1"/>
    <col min="10" max="16384" width="9.140625" style="1"/>
  </cols>
  <sheetData>
    <row r="1" spans="1:9" ht="38.25" customHeight="1" x14ac:dyDescent="0.2">
      <c r="A1" s="314" t="s">
        <v>475</v>
      </c>
      <c r="B1" s="314"/>
      <c r="C1" s="314"/>
      <c r="D1" s="314"/>
      <c r="E1" s="314"/>
      <c r="F1" s="314"/>
      <c r="G1" s="314"/>
      <c r="H1" s="314"/>
      <c r="I1" s="314"/>
    </row>
    <row r="2" spans="1:9" ht="87.75" customHeight="1" x14ac:dyDescent="0.2">
      <c r="A2" s="284" t="s">
        <v>476</v>
      </c>
      <c r="B2" s="284"/>
      <c r="C2" s="284"/>
      <c r="D2" s="284"/>
      <c r="E2" s="284"/>
      <c r="F2" s="284"/>
      <c r="G2" s="284"/>
      <c r="H2" s="284"/>
      <c r="I2" s="284"/>
    </row>
    <row r="3" spans="1:9" ht="38.25" customHeight="1" x14ac:dyDescent="0.2">
      <c r="A3" s="283" t="s">
        <v>492</v>
      </c>
      <c r="B3" s="283"/>
      <c r="C3" s="283"/>
      <c r="D3" s="283"/>
      <c r="E3" s="283"/>
      <c r="F3" s="283"/>
      <c r="G3" s="283"/>
      <c r="H3" s="283"/>
      <c r="I3" s="283"/>
    </row>
    <row r="4" spans="1:9" ht="172.5" customHeight="1" x14ac:dyDescent="0.2">
      <c r="A4" s="312" t="s">
        <v>493</v>
      </c>
      <c r="B4" s="312"/>
      <c r="C4" s="312"/>
      <c r="D4" s="312"/>
      <c r="E4" s="312"/>
      <c r="F4" s="312"/>
      <c r="G4" s="312"/>
      <c r="H4" s="312"/>
      <c r="I4" s="312"/>
    </row>
    <row r="5" spans="1:9" ht="38.25" x14ac:dyDescent="0.2">
      <c r="A5" s="128" t="s">
        <v>121</v>
      </c>
      <c r="B5" s="120" t="s">
        <v>331</v>
      </c>
      <c r="C5" s="120" t="s">
        <v>345</v>
      </c>
      <c r="D5" s="120" t="s">
        <v>348</v>
      </c>
      <c r="E5" s="120" t="s">
        <v>494</v>
      </c>
      <c r="F5" s="120" t="s">
        <v>344</v>
      </c>
      <c r="G5" s="121" t="s">
        <v>486</v>
      </c>
      <c r="H5" s="71" t="s">
        <v>209</v>
      </c>
      <c r="I5" s="71" t="s">
        <v>47</v>
      </c>
    </row>
    <row r="6" spans="1:9" x14ac:dyDescent="0.2">
      <c r="A6" s="17">
        <v>25</v>
      </c>
      <c r="B6" s="17">
        <v>3</v>
      </c>
      <c r="C6" s="303" t="s">
        <v>477</v>
      </c>
      <c r="D6" s="303" t="s">
        <v>215</v>
      </c>
      <c r="E6" s="285" t="s">
        <v>398</v>
      </c>
      <c r="F6" s="176">
        <v>3400</v>
      </c>
      <c r="G6" s="176">
        <v>6000</v>
      </c>
      <c r="H6" s="177" t="s">
        <v>48</v>
      </c>
      <c r="I6" s="177" t="s">
        <v>48</v>
      </c>
    </row>
    <row r="7" spans="1:9" x14ac:dyDescent="0.2">
      <c r="A7" s="19" t="s">
        <v>1</v>
      </c>
      <c r="B7" s="17">
        <v>3</v>
      </c>
      <c r="C7" s="303"/>
      <c r="D7" s="303"/>
      <c r="E7" s="285"/>
      <c r="F7" s="176">
        <v>3400</v>
      </c>
      <c r="G7" s="176">
        <v>6300</v>
      </c>
      <c r="H7" s="177">
        <v>1700</v>
      </c>
      <c r="I7" s="177">
        <v>1800</v>
      </c>
    </row>
    <row r="8" spans="1:9" x14ac:dyDescent="0.2">
      <c r="A8" s="19" t="s">
        <v>2</v>
      </c>
      <c r="B8" s="17">
        <v>4</v>
      </c>
      <c r="C8" s="303" t="s">
        <v>478</v>
      </c>
      <c r="D8" s="303" t="s">
        <v>215</v>
      </c>
      <c r="E8" s="285"/>
      <c r="F8" s="176">
        <v>3900</v>
      </c>
      <c r="G8" s="176">
        <v>6800</v>
      </c>
      <c r="H8" s="177" t="s">
        <v>48</v>
      </c>
      <c r="I8" s="177" t="s">
        <v>48</v>
      </c>
    </row>
    <row r="9" spans="1:9" x14ac:dyDescent="0.2">
      <c r="A9" s="19" t="s">
        <v>3</v>
      </c>
      <c r="B9" s="17">
        <v>4</v>
      </c>
      <c r="C9" s="303"/>
      <c r="D9" s="303"/>
      <c r="E9" s="285"/>
      <c r="F9" s="176">
        <v>3900</v>
      </c>
      <c r="G9" s="176">
        <v>6800</v>
      </c>
      <c r="H9" s="177">
        <v>2200</v>
      </c>
      <c r="I9" s="177">
        <v>2400</v>
      </c>
    </row>
    <row r="10" spans="1:9" x14ac:dyDescent="0.2">
      <c r="A10" s="19" t="s">
        <v>45</v>
      </c>
      <c r="B10" s="17">
        <v>4</v>
      </c>
      <c r="C10" s="303"/>
      <c r="D10" s="303"/>
      <c r="E10" s="285"/>
      <c r="F10" s="176">
        <v>4000</v>
      </c>
      <c r="G10" s="176">
        <v>7000</v>
      </c>
      <c r="H10" s="177">
        <v>2300</v>
      </c>
      <c r="I10" s="177">
        <v>2500</v>
      </c>
    </row>
    <row r="11" spans="1:9" x14ac:dyDescent="0.2">
      <c r="A11" s="19" t="s">
        <v>4</v>
      </c>
      <c r="B11" s="17">
        <v>4</v>
      </c>
      <c r="C11" s="303" t="s">
        <v>479</v>
      </c>
      <c r="D11" s="303" t="s">
        <v>110</v>
      </c>
      <c r="E11" s="285"/>
      <c r="F11" s="176">
        <v>4200</v>
      </c>
      <c r="G11" s="176">
        <v>7300</v>
      </c>
      <c r="H11" s="177">
        <v>2300</v>
      </c>
      <c r="I11" s="177">
        <v>2500</v>
      </c>
    </row>
    <row r="12" spans="1:9" x14ac:dyDescent="0.2">
      <c r="A12" s="19" t="s">
        <v>5</v>
      </c>
      <c r="B12" s="17">
        <v>4</v>
      </c>
      <c r="C12" s="303"/>
      <c r="D12" s="303"/>
      <c r="E12" s="285"/>
      <c r="F12" s="176">
        <v>4200</v>
      </c>
      <c r="G12" s="176">
        <v>7300</v>
      </c>
      <c r="H12" s="177">
        <v>2400</v>
      </c>
      <c r="I12" s="177">
        <v>2500</v>
      </c>
    </row>
    <row r="13" spans="1:9" x14ac:dyDescent="0.2">
      <c r="A13" s="19" t="s">
        <v>6</v>
      </c>
      <c r="B13" s="17">
        <v>5</v>
      </c>
      <c r="C13" s="303" t="s">
        <v>480</v>
      </c>
      <c r="D13" s="303" t="s">
        <v>111</v>
      </c>
      <c r="E13" s="285"/>
      <c r="F13" s="176">
        <v>4700</v>
      </c>
      <c r="G13" s="176">
        <v>7900</v>
      </c>
      <c r="H13" s="177">
        <v>2900</v>
      </c>
      <c r="I13" s="177">
        <v>3100</v>
      </c>
    </row>
    <row r="14" spans="1:9" x14ac:dyDescent="0.2">
      <c r="A14" s="19" t="s">
        <v>7</v>
      </c>
      <c r="B14" s="17">
        <v>5</v>
      </c>
      <c r="C14" s="303"/>
      <c r="D14" s="303"/>
      <c r="E14" s="285"/>
      <c r="F14" s="176">
        <v>4800</v>
      </c>
      <c r="G14" s="176">
        <v>8300</v>
      </c>
      <c r="H14" s="177" t="s">
        <v>48</v>
      </c>
      <c r="I14" s="177" t="s">
        <v>48</v>
      </c>
    </row>
    <row r="15" spans="1:9" x14ac:dyDescent="0.2">
      <c r="A15" s="19" t="s">
        <v>8</v>
      </c>
      <c r="B15" s="17">
        <v>6</v>
      </c>
      <c r="C15" s="303" t="s">
        <v>481</v>
      </c>
      <c r="D15" s="313" t="s">
        <v>111</v>
      </c>
      <c r="E15" s="307" t="s">
        <v>385</v>
      </c>
      <c r="F15" s="176">
        <v>5500</v>
      </c>
      <c r="G15" s="176">
        <v>9100</v>
      </c>
      <c r="H15" s="177">
        <v>3400</v>
      </c>
      <c r="I15" s="177">
        <v>3700</v>
      </c>
    </row>
    <row r="16" spans="1:9" x14ac:dyDescent="0.2">
      <c r="A16" s="19" t="s">
        <v>9</v>
      </c>
      <c r="B16" s="17">
        <v>6</v>
      </c>
      <c r="C16" s="303"/>
      <c r="D16" s="313"/>
      <c r="E16" s="300"/>
      <c r="F16" s="176">
        <v>6400</v>
      </c>
      <c r="G16" s="176">
        <v>10400</v>
      </c>
      <c r="H16" s="177">
        <v>3500</v>
      </c>
      <c r="I16" s="177">
        <v>3700</v>
      </c>
    </row>
    <row r="17" spans="1:9" x14ac:dyDescent="0.2">
      <c r="A17" s="19" t="s">
        <v>10</v>
      </c>
      <c r="B17" s="17">
        <v>7</v>
      </c>
      <c r="C17" s="303"/>
      <c r="D17" s="313"/>
      <c r="E17" s="300"/>
      <c r="F17" s="176">
        <v>6500</v>
      </c>
      <c r="G17" s="176">
        <v>10600</v>
      </c>
      <c r="H17" s="177" t="s">
        <v>48</v>
      </c>
      <c r="I17" s="177" t="s">
        <v>48</v>
      </c>
    </row>
    <row r="18" spans="1:9" x14ac:dyDescent="0.2">
      <c r="A18" s="19" t="s">
        <v>11</v>
      </c>
      <c r="B18" s="17">
        <v>8</v>
      </c>
      <c r="C18" s="303" t="s">
        <v>482</v>
      </c>
      <c r="D18" s="303" t="s">
        <v>111</v>
      </c>
      <c r="E18" s="300"/>
      <c r="F18" s="176">
        <v>7200</v>
      </c>
      <c r="G18" s="176">
        <v>11400</v>
      </c>
      <c r="H18" s="177">
        <v>3900</v>
      </c>
      <c r="I18" s="177">
        <v>4300</v>
      </c>
    </row>
    <row r="19" spans="1:9" x14ac:dyDescent="0.2">
      <c r="A19" s="19" t="s">
        <v>12</v>
      </c>
      <c r="B19" s="17">
        <v>8</v>
      </c>
      <c r="C19" s="303"/>
      <c r="D19" s="303"/>
      <c r="E19" s="302"/>
      <c r="F19" s="176">
        <v>7500</v>
      </c>
      <c r="G19" s="176">
        <v>12100</v>
      </c>
      <c r="H19" s="177">
        <v>4600</v>
      </c>
      <c r="I19" s="177">
        <v>5000</v>
      </c>
    </row>
    <row r="20" spans="1:9" x14ac:dyDescent="0.2">
      <c r="A20" s="19" t="s">
        <v>13</v>
      </c>
      <c r="B20" s="17">
        <v>8</v>
      </c>
      <c r="C20" s="303" t="s">
        <v>483</v>
      </c>
      <c r="D20" s="303" t="s">
        <v>111</v>
      </c>
      <c r="E20" s="307" t="s">
        <v>487</v>
      </c>
      <c r="F20" s="176">
        <v>7700</v>
      </c>
      <c r="G20" s="176">
        <v>12400</v>
      </c>
      <c r="H20" s="177">
        <v>5100</v>
      </c>
      <c r="I20" s="177">
        <v>5500</v>
      </c>
    </row>
    <row r="21" spans="1:9" x14ac:dyDescent="0.2">
      <c r="A21" s="19" t="s">
        <v>15</v>
      </c>
      <c r="B21" s="17">
        <v>8</v>
      </c>
      <c r="C21" s="303"/>
      <c r="D21" s="303"/>
      <c r="E21" s="300"/>
      <c r="F21" s="176">
        <v>8000</v>
      </c>
      <c r="G21" s="176">
        <v>13700</v>
      </c>
      <c r="H21" s="177">
        <v>5200</v>
      </c>
      <c r="I21" s="177">
        <v>5600</v>
      </c>
    </row>
    <row r="22" spans="1:9" x14ac:dyDescent="0.2">
      <c r="A22" s="19" t="s">
        <v>16</v>
      </c>
      <c r="B22" s="17">
        <v>9</v>
      </c>
      <c r="C22" s="303"/>
      <c r="D22" s="303"/>
      <c r="E22" s="300"/>
      <c r="F22" s="176">
        <v>8800</v>
      </c>
      <c r="G22" s="176">
        <v>14800</v>
      </c>
      <c r="H22" s="177">
        <v>5700</v>
      </c>
      <c r="I22" s="177">
        <v>6200</v>
      </c>
    </row>
    <row r="23" spans="1:9" x14ac:dyDescent="0.2">
      <c r="A23" s="19" t="s">
        <v>251</v>
      </c>
      <c r="B23" s="17">
        <v>9</v>
      </c>
      <c r="C23" s="303"/>
      <c r="D23" s="303"/>
      <c r="E23" s="300"/>
      <c r="F23" s="176">
        <v>8900</v>
      </c>
      <c r="G23" s="176">
        <v>15000</v>
      </c>
      <c r="H23" s="177" t="s">
        <v>48</v>
      </c>
      <c r="I23" s="177" t="s">
        <v>48</v>
      </c>
    </row>
    <row r="24" spans="1:9" x14ac:dyDescent="0.2">
      <c r="A24" s="19" t="s">
        <v>18</v>
      </c>
      <c r="B24" s="17">
        <v>10</v>
      </c>
      <c r="C24" s="303"/>
      <c r="D24" s="303"/>
      <c r="E24" s="300"/>
      <c r="F24" s="176">
        <v>9600</v>
      </c>
      <c r="G24" s="176">
        <v>15800</v>
      </c>
      <c r="H24" s="177">
        <v>5800</v>
      </c>
      <c r="I24" s="177">
        <v>6200</v>
      </c>
    </row>
    <row r="25" spans="1:9" x14ac:dyDescent="0.2">
      <c r="A25" s="19" t="s">
        <v>19</v>
      </c>
      <c r="B25" s="17">
        <v>11</v>
      </c>
      <c r="C25" s="303"/>
      <c r="D25" s="303"/>
      <c r="E25" s="300"/>
      <c r="F25" s="176">
        <v>10900</v>
      </c>
      <c r="G25" s="176">
        <v>18900</v>
      </c>
      <c r="H25" s="177">
        <v>6400</v>
      </c>
      <c r="I25" s="177">
        <v>6900</v>
      </c>
    </row>
    <row r="26" spans="1:9" x14ac:dyDescent="0.2">
      <c r="A26" s="19" t="s">
        <v>20</v>
      </c>
      <c r="B26" s="17">
        <v>12</v>
      </c>
      <c r="C26" s="303" t="s">
        <v>484</v>
      </c>
      <c r="D26" s="303" t="s">
        <v>112</v>
      </c>
      <c r="E26" s="300"/>
      <c r="F26" s="176">
        <v>12100</v>
      </c>
      <c r="G26" s="176">
        <v>20900</v>
      </c>
      <c r="H26" s="177">
        <v>7100</v>
      </c>
      <c r="I26" s="177">
        <v>7600</v>
      </c>
    </row>
    <row r="27" spans="1:9" x14ac:dyDescent="0.2">
      <c r="A27" s="19" t="s">
        <v>22</v>
      </c>
      <c r="B27" s="17">
        <v>13</v>
      </c>
      <c r="C27" s="303"/>
      <c r="D27" s="303"/>
      <c r="E27" s="302"/>
      <c r="F27" s="176">
        <v>13200</v>
      </c>
      <c r="G27" s="176">
        <v>22600</v>
      </c>
      <c r="H27" s="177">
        <v>7200</v>
      </c>
      <c r="I27" s="177">
        <v>7700</v>
      </c>
    </row>
    <row r="28" spans="1:9" x14ac:dyDescent="0.2">
      <c r="A28" s="19" t="s">
        <v>23</v>
      </c>
      <c r="B28" s="17">
        <v>14</v>
      </c>
      <c r="C28" s="303" t="s">
        <v>485</v>
      </c>
      <c r="D28" s="303" t="s">
        <v>112</v>
      </c>
      <c r="E28" s="285" t="s">
        <v>488</v>
      </c>
      <c r="F28" s="176">
        <v>15600</v>
      </c>
      <c r="G28" s="176">
        <v>26800</v>
      </c>
      <c r="H28" s="177">
        <v>7800</v>
      </c>
      <c r="I28" s="177">
        <v>8300</v>
      </c>
    </row>
    <row r="29" spans="1:9" x14ac:dyDescent="0.2">
      <c r="A29" s="19" t="s">
        <v>24</v>
      </c>
      <c r="B29" s="17">
        <v>15</v>
      </c>
      <c r="C29" s="303"/>
      <c r="D29" s="303"/>
      <c r="E29" s="285"/>
      <c r="F29" s="176">
        <v>16700</v>
      </c>
      <c r="G29" s="176">
        <v>28600</v>
      </c>
      <c r="H29" s="177">
        <v>8200</v>
      </c>
      <c r="I29" s="177">
        <v>8600</v>
      </c>
    </row>
    <row r="30" spans="1:9" x14ac:dyDescent="0.2">
      <c r="A30" s="19" t="s">
        <v>25</v>
      </c>
      <c r="B30" s="17">
        <v>16</v>
      </c>
      <c r="C30" s="303"/>
      <c r="D30" s="303"/>
      <c r="E30" s="285"/>
      <c r="F30" s="176">
        <v>18400</v>
      </c>
      <c r="G30" s="176">
        <v>31400</v>
      </c>
      <c r="H30" s="177">
        <v>9000</v>
      </c>
      <c r="I30" s="177">
        <v>9400</v>
      </c>
    </row>
    <row r="31" spans="1:9" x14ac:dyDescent="0.2">
      <c r="A31" s="19" t="s">
        <v>26</v>
      </c>
      <c r="B31" s="17">
        <v>18</v>
      </c>
      <c r="C31" s="303"/>
      <c r="D31" s="303"/>
      <c r="E31" s="285"/>
      <c r="F31" s="176">
        <v>22700</v>
      </c>
      <c r="G31" s="176">
        <v>38900</v>
      </c>
      <c r="H31" s="177" t="s">
        <v>48</v>
      </c>
      <c r="I31" s="177" t="s">
        <v>48</v>
      </c>
    </row>
    <row r="32" spans="1:9" x14ac:dyDescent="0.2">
      <c r="A32" s="19" t="s">
        <v>27</v>
      </c>
      <c r="B32" s="17">
        <v>20</v>
      </c>
      <c r="C32" s="303"/>
      <c r="D32" s="303"/>
      <c r="E32" s="285"/>
      <c r="F32" s="176">
        <v>24900</v>
      </c>
      <c r="G32" s="176">
        <v>42200</v>
      </c>
      <c r="H32" s="177" t="s">
        <v>48</v>
      </c>
      <c r="I32" s="177" t="s">
        <v>48</v>
      </c>
    </row>
    <row r="33" spans="1:9" x14ac:dyDescent="0.2">
      <c r="A33" s="19" t="s">
        <v>510</v>
      </c>
      <c r="B33" s="17">
        <v>21</v>
      </c>
      <c r="C33" s="303" t="s">
        <v>511</v>
      </c>
      <c r="D33" s="303" t="s">
        <v>512</v>
      </c>
      <c r="E33" s="307" t="s">
        <v>358</v>
      </c>
      <c r="F33" s="176">
        <v>25800</v>
      </c>
      <c r="G33" s="176">
        <v>44100</v>
      </c>
      <c r="H33" s="177" t="s">
        <v>48</v>
      </c>
      <c r="I33" s="177" t="s">
        <v>48</v>
      </c>
    </row>
    <row r="34" spans="1:9" x14ac:dyDescent="0.2">
      <c r="A34" s="19" t="s">
        <v>28</v>
      </c>
      <c r="B34" s="17">
        <v>22</v>
      </c>
      <c r="C34" s="303"/>
      <c r="D34" s="303"/>
      <c r="E34" s="302"/>
      <c r="F34" s="176">
        <v>27900</v>
      </c>
      <c r="G34" s="176">
        <v>47100</v>
      </c>
      <c r="H34" s="177" t="s">
        <v>48</v>
      </c>
      <c r="I34" s="177" t="s">
        <v>48</v>
      </c>
    </row>
    <row r="35" spans="1:9" ht="38.25" customHeight="1" x14ac:dyDescent="0.2">
      <c r="A35" s="311" t="s">
        <v>489</v>
      </c>
      <c r="B35" s="311"/>
      <c r="C35" s="311"/>
      <c r="D35" s="311"/>
      <c r="E35" s="311"/>
      <c r="F35" s="311"/>
      <c r="G35" s="311"/>
      <c r="H35" s="311"/>
      <c r="I35" s="311"/>
    </row>
    <row r="36" spans="1:9" ht="87.75" customHeight="1" x14ac:dyDescent="0.2">
      <c r="A36" s="284" t="s">
        <v>495</v>
      </c>
      <c r="B36" s="284"/>
      <c r="C36" s="284"/>
      <c r="D36" s="284"/>
      <c r="E36" s="284"/>
      <c r="F36" s="284"/>
      <c r="G36" s="284"/>
      <c r="H36" s="284"/>
      <c r="I36" s="284"/>
    </row>
    <row r="37" spans="1:9" ht="38.25" customHeight="1" x14ac:dyDescent="0.2">
      <c r="A37" s="283" t="s">
        <v>490</v>
      </c>
      <c r="B37" s="283"/>
      <c r="C37" s="283"/>
      <c r="D37" s="283"/>
      <c r="E37" s="283"/>
      <c r="F37" s="283"/>
      <c r="G37" s="283"/>
      <c r="H37" s="283"/>
      <c r="I37" s="283"/>
    </row>
    <row r="38" spans="1:9" ht="172.5" customHeight="1" x14ac:dyDescent="0.2">
      <c r="A38" s="312" t="s">
        <v>491</v>
      </c>
      <c r="B38" s="312"/>
      <c r="C38" s="312"/>
      <c r="D38" s="312"/>
      <c r="E38" s="312"/>
      <c r="F38" s="312"/>
      <c r="G38" s="312"/>
      <c r="H38" s="312"/>
      <c r="I38" s="312"/>
    </row>
    <row r="39" spans="1:9" ht="38.25" x14ac:dyDescent="0.2">
      <c r="A39" s="128" t="s">
        <v>121</v>
      </c>
      <c r="B39" s="120" t="s">
        <v>331</v>
      </c>
      <c r="C39" s="120" t="s">
        <v>345</v>
      </c>
      <c r="D39" s="120" t="s">
        <v>348</v>
      </c>
      <c r="E39" s="120" t="s">
        <v>494</v>
      </c>
      <c r="F39" s="120" t="s">
        <v>344</v>
      </c>
      <c r="G39" s="121" t="s">
        <v>486</v>
      </c>
      <c r="H39" s="71" t="s">
        <v>209</v>
      </c>
      <c r="I39" s="71" t="s">
        <v>47</v>
      </c>
    </row>
    <row r="40" spans="1:9" x14ac:dyDescent="0.2">
      <c r="A40" s="17">
        <v>25</v>
      </c>
      <c r="B40" s="17">
        <v>3</v>
      </c>
      <c r="C40" s="303" t="s">
        <v>477</v>
      </c>
      <c r="D40" s="308" t="s">
        <v>258</v>
      </c>
      <c r="E40" s="285" t="s">
        <v>398</v>
      </c>
      <c r="F40" s="178">
        <v>3200</v>
      </c>
      <c r="G40" s="178">
        <v>5600</v>
      </c>
      <c r="H40" s="177" t="s">
        <v>48</v>
      </c>
      <c r="I40" s="177" t="s">
        <v>48</v>
      </c>
    </row>
    <row r="41" spans="1:9" x14ac:dyDescent="0.2">
      <c r="A41" s="19" t="s">
        <v>1</v>
      </c>
      <c r="B41" s="17">
        <v>3</v>
      </c>
      <c r="C41" s="303"/>
      <c r="D41" s="309"/>
      <c r="E41" s="285"/>
      <c r="F41" s="178">
        <v>3200</v>
      </c>
      <c r="G41" s="178">
        <v>6000</v>
      </c>
      <c r="H41" s="177">
        <v>1500</v>
      </c>
      <c r="I41" s="177">
        <v>1800</v>
      </c>
    </row>
    <row r="42" spans="1:9" x14ac:dyDescent="0.2">
      <c r="A42" s="19" t="s">
        <v>2</v>
      </c>
      <c r="B42" s="17">
        <v>4</v>
      </c>
      <c r="C42" s="303" t="s">
        <v>478</v>
      </c>
      <c r="D42" s="308" t="s">
        <v>258</v>
      </c>
      <c r="E42" s="285"/>
      <c r="F42" s="178">
        <v>3700</v>
      </c>
      <c r="G42" s="178">
        <v>6400</v>
      </c>
      <c r="H42" s="177" t="s">
        <v>48</v>
      </c>
      <c r="I42" s="177" t="s">
        <v>48</v>
      </c>
    </row>
    <row r="43" spans="1:9" x14ac:dyDescent="0.2">
      <c r="A43" s="19" t="s">
        <v>3</v>
      </c>
      <c r="B43" s="17">
        <v>4</v>
      </c>
      <c r="C43" s="303"/>
      <c r="D43" s="310"/>
      <c r="E43" s="285"/>
      <c r="F43" s="178">
        <v>3700</v>
      </c>
      <c r="G43" s="178">
        <v>6500</v>
      </c>
      <c r="H43" s="177">
        <v>1900</v>
      </c>
      <c r="I43" s="177">
        <v>2300</v>
      </c>
    </row>
    <row r="44" spans="1:9" x14ac:dyDescent="0.2">
      <c r="A44" s="19" t="s">
        <v>45</v>
      </c>
      <c r="B44" s="17">
        <v>4</v>
      </c>
      <c r="C44" s="303"/>
      <c r="D44" s="309"/>
      <c r="E44" s="285"/>
      <c r="F44" s="178">
        <v>3800</v>
      </c>
      <c r="G44" s="178">
        <v>6700</v>
      </c>
      <c r="H44" s="177">
        <v>2000</v>
      </c>
      <c r="I44" s="177">
        <v>2400</v>
      </c>
    </row>
    <row r="45" spans="1:9" x14ac:dyDescent="0.2">
      <c r="A45" s="19" t="s">
        <v>4</v>
      </c>
      <c r="B45" s="17">
        <v>4</v>
      </c>
      <c r="C45" s="303" t="s">
        <v>479</v>
      </c>
      <c r="D45" s="308" t="s">
        <v>259</v>
      </c>
      <c r="E45" s="285"/>
      <c r="F45" s="178">
        <v>3900</v>
      </c>
      <c r="G45" s="178">
        <v>6900</v>
      </c>
      <c r="H45" s="177">
        <v>2100</v>
      </c>
      <c r="I45" s="177">
        <v>2400</v>
      </c>
    </row>
    <row r="46" spans="1:9" x14ac:dyDescent="0.2">
      <c r="A46" s="19" t="s">
        <v>5</v>
      </c>
      <c r="B46" s="17">
        <v>4</v>
      </c>
      <c r="C46" s="303"/>
      <c r="D46" s="309"/>
      <c r="E46" s="285"/>
      <c r="F46" s="178">
        <v>4000</v>
      </c>
      <c r="G46" s="178">
        <v>6900</v>
      </c>
      <c r="H46" s="177">
        <v>2100</v>
      </c>
      <c r="I46" s="177">
        <v>2400</v>
      </c>
    </row>
    <row r="47" spans="1:9" x14ac:dyDescent="0.2">
      <c r="A47" s="19" t="s">
        <v>6</v>
      </c>
      <c r="B47" s="17">
        <v>5</v>
      </c>
      <c r="C47" s="303" t="s">
        <v>480</v>
      </c>
      <c r="D47" s="308" t="s">
        <v>260</v>
      </c>
      <c r="E47" s="285"/>
      <c r="F47" s="178">
        <v>4500</v>
      </c>
      <c r="G47" s="178">
        <v>7500</v>
      </c>
      <c r="H47" s="177">
        <v>2600</v>
      </c>
      <c r="I47" s="177">
        <v>3000</v>
      </c>
    </row>
    <row r="48" spans="1:9" x14ac:dyDescent="0.2">
      <c r="A48" s="19" t="s">
        <v>7</v>
      </c>
      <c r="B48" s="17">
        <v>5</v>
      </c>
      <c r="C48" s="303"/>
      <c r="D48" s="309"/>
      <c r="E48" s="285"/>
      <c r="F48" s="178">
        <v>4600</v>
      </c>
      <c r="G48" s="178">
        <v>7800</v>
      </c>
      <c r="H48" s="177" t="s">
        <v>48</v>
      </c>
      <c r="I48" s="177" t="s">
        <v>48</v>
      </c>
    </row>
    <row r="49" spans="1:9" x14ac:dyDescent="0.2">
      <c r="A49" s="19" t="s">
        <v>8</v>
      </c>
      <c r="B49" s="17">
        <v>6</v>
      </c>
      <c r="C49" s="303" t="s">
        <v>481</v>
      </c>
      <c r="D49" s="304" t="s">
        <v>260</v>
      </c>
      <c r="E49" s="307" t="s">
        <v>385</v>
      </c>
      <c r="F49" s="178">
        <v>5200</v>
      </c>
      <c r="G49" s="178">
        <v>8600</v>
      </c>
      <c r="H49" s="177">
        <v>3100</v>
      </c>
      <c r="I49" s="177">
        <v>3600</v>
      </c>
    </row>
    <row r="50" spans="1:9" x14ac:dyDescent="0.2">
      <c r="A50" s="19" t="s">
        <v>9</v>
      </c>
      <c r="B50" s="17">
        <v>6</v>
      </c>
      <c r="C50" s="303"/>
      <c r="D50" s="305"/>
      <c r="E50" s="300"/>
      <c r="F50" s="178">
        <v>6100</v>
      </c>
      <c r="G50" s="178">
        <v>9800</v>
      </c>
      <c r="H50" s="177">
        <v>3100</v>
      </c>
      <c r="I50" s="177">
        <v>3600</v>
      </c>
    </row>
    <row r="51" spans="1:9" x14ac:dyDescent="0.2">
      <c r="A51" s="19" t="s">
        <v>10</v>
      </c>
      <c r="B51" s="17">
        <v>7</v>
      </c>
      <c r="C51" s="303"/>
      <c r="D51" s="306"/>
      <c r="E51" s="300"/>
      <c r="F51" s="178">
        <v>6200</v>
      </c>
      <c r="G51" s="178">
        <v>10000</v>
      </c>
      <c r="H51" s="177" t="s">
        <v>48</v>
      </c>
      <c r="I51" s="177" t="s">
        <v>48</v>
      </c>
    </row>
    <row r="52" spans="1:9" x14ac:dyDescent="0.2">
      <c r="A52" s="19" t="s">
        <v>11</v>
      </c>
      <c r="B52" s="17">
        <v>8</v>
      </c>
      <c r="C52" s="303" t="s">
        <v>482</v>
      </c>
      <c r="D52" s="308" t="s">
        <v>260</v>
      </c>
      <c r="E52" s="300"/>
      <c r="F52" s="178">
        <v>6800</v>
      </c>
      <c r="G52" s="178">
        <v>10700</v>
      </c>
      <c r="H52" s="177">
        <v>3500</v>
      </c>
      <c r="I52" s="177">
        <v>4100</v>
      </c>
    </row>
    <row r="53" spans="1:9" x14ac:dyDescent="0.2">
      <c r="A53" s="19" t="s">
        <v>12</v>
      </c>
      <c r="B53" s="17">
        <v>8</v>
      </c>
      <c r="C53" s="303"/>
      <c r="D53" s="309"/>
      <c r="E53" s="302"/>
      <c r="F53" s="178">
        <v>7100</v>
      </c>
      <c r="G53" s="178">
        <v>11400</v>
      </c>
      <c r="H53" s="177">
        <v>4100</v>
      </c>
      <c r="I53" s="177">
        <v>4800</v>
      </c>
    </row>
    <row r="54" spans="1:9" x14ac:dyDescent="0.2">
      <c r="A54" s="19" t="s">
        <v>13</v>
      </c>
      <c r="B54" s="17">
        <v>8</v>
      </c>
      <c r="C54" s="303" t="s">
        <v>483</v>
      </c>
      <c r="D54" s="308" t="s">
        <v>260</v>
      </c>
      <c r="E54" s="307" t="s">
        <v>487</v>
      </c>
      <c r="F54" s="177">
        <v>7300</v>
      </c>
      <c r="G54" s="178">
        <v>11700</v>
      </c>
      <c r="H54" s="177">
        <v>4600</v>
      </c>
      <c r="I54" s="177">
        <v>5300</v>
      </c>
    </row>
    <row r="55" spans="1:9" x14ac:dyDescent="0.2">
      <c r="A55" s="19" t="s">
        <v>15</v>
      </c>
      <c r="B55" s="17">
        <v>8</v>
      </c>
      <c r="C55" s="303"/>
      <c r="D55" s="310"/>
      <c r="E55" s="300"/>
      <c r="F55" s="177">
        <v>7600</v>
      </c>
      <c r="G55" s="178">
        <v>13000</v>
      </c>
      <c r="H55" s="177">
        <v>4700</v>
      </c>
      <c r="I55" s="177">
        <v>5400</v>
      </c>
    </row>
    <row r="56" spans="1:9" x14ac:dyDescent="0.2">
      <c r="A56" s="19" t="s">
        <v>16</v>
      </c>
      <c r="B56" s="17">
        <v>9</v>
      </c>
      <c r="C56" s="303"/>
      <c r="D56" s="310"/>
      <c r="E56" s="300"/>
      <c r="F56" s="177">
        <v>8300</v>
      </c>
      <c r="G56" s="178">
        <v>14000</v>
      </c>
      <c r="H56" s="177">
        <v>5100</v>
      </c>
      <c r="I56" s="177">
        <v>5900</v>
      </c>
    </row>
    <row r="57" spans="1:9" x14ac:dyDescent="0.2">
      <c r="A57" s="19" t="s">
        <v>251</v>
      </c>
      <c r="B57" s="17">
        <v>9</v>
      </c>
      <c r="C57" s="303"/>
      <c r="D57" s="310"/>
      <c r="E57" s="300"/>
      <c r="F57" s="177">
        <v>8400</v>
      </c>
      <c r="G57" s="178">
        <v>14200</v>
      </c>
      <c r="H57" s="177" t="s">
        <v>48</v>
      </c>
      <c r="I57" s="177" t="s">
        <v>48</v>
      </c>
    </row>
    <row r="58" spans="1:9" x14ac:dyDescent="0.2">
      <c r="A58" s="19" t="s">
        <v>18</v>
      </c>
      <c r="B58" s="17">
        <v>10</v>
      </c>
      <c r="C58" s="303"/>
      <c r="D58" s="310"/>
      <c r="E58" s="300"/>
      <c r="F58" s="177">
        <v>9100</v>
      </c>
      <c r="G58" s="178">
        <v>15000</v>
      </c>
      <c r="H58" s="177">
        <v>5200</v>
      </c>
      <c r="I58" s="177">
        <v>6000</v>
      </c>
    </row>
    <row r="59" spans="1:9" x14ac:dyDescent="0.2">
      <c r="A59" s="19" t="s">
        <v>19</v>
      </c>
      <c r="B59" s="17">
        <v>11</v>
      </c>
      <c r="C59" s="303"/>
      <c r="D59" s="309"/>
      <c r="E59" s="300"/>
      <c r="F59" s="177">
        <v>10200</v>
      </c>
      <c r="G59" s="178">
        <v>17900</v>
      </c>
      <c r="H59" s="177">
        <v>5700</v>
      </c>
      <c r="I59" s="177">
        <v>6600</v>
      </c>
    </row>
    <row r="60" spans="1:9" x14ac:dyDescent="0.2">
      <c r="A60" s="19" t="s">
        <v>20</v>
      </c>
      <c r="B60" s="17">
        <v>12</v>
      </c>
      <c r="C60" s="303" t="s">
        <v>484</v>
      </c>
      <c r="D60" s="308" t="s">
        <v>257</v>
      </c>
      <c r="E60" s="300"/>
      <c r="F60" s="177">
        <v>11400</v>
      </c>
      <c r="G60" s="178">
        <v>19800</v>
      </c>
      <c r="H60" s="177">
        <v>6400</v>
      </c>
      <c r="I60" s="177">
        <v>7300</v>
      </c>
    </row>
    <row r="61" spans="1:9" x14ac:dyDescent="0.2">
      <c r="A61" s="19" t="s">
        <v>22</v>
      </c>
      <c r="B61" s="17">
        <v>13</v>
      </c>
      <c r="C61" s="303"/>
      <c r="D61" s="309"/>
      <c r="E61" s="302"/>
      <c r="F61" s="177">
        <v>12500</v>
      </c>
      <c r="G61" s="178">
        <v>21400</v>
      </c>
      <c r="H61" s="177">
        <v>6500</v>
      </c>
      <c r="I61" s="177">
        <v>7400</v>
      </c>
    </row>
    <row r="62" spans="1:9" x14ac:dyDescent="0.2">
      <c r="A62" s="19" t="s">
        <v>23</v>
      </c>
      <c r="B62" s="17">
        <v>14</v>
      </c>
      <c r="C62" s="303" t="s">
        <v>485</v>
      </c>
      <c r="D62" s="303" t="s">
        <v>257</v>
      </c>
      <c r="E62" s="285" t="s">
        <v>488</v>
      </c>
      <c r="F62" s="177">
        <v>14700</v>
      </c>
      <c r="G62" s="178">
        <v>25300</v>
      </c>
      <c r="H62" s="177">
        <v>7000</v>
      </c>
      <c r="I62" s="177">
        <v>8000</v>
      </c>
    </row>
    <row r="63" spans="1:9" x14ac:dyDescent="0.2">
      <c r="A63" s="19" t="s">
        <v>24</v>
      </c>
      <c r="B63" s="17">
        <v>15</v>
      </c>
      <c r="C63" s="303"/>
      <c r="D63" s="303"/>
      <c r="E63" s="285"/>
      <c r="F63" s="177">
        <v>15800</v>
      </c>
      <c r="G63" s="178">
        <v>27000</v>
      </c>
      <c r="H63" s="177">
        <v>7400</v>
      </c>
      <c r="I63" s="177">
        <v>8300</v>
      </c>
    </row>
    <row r="64" spans="1:9" x14ac:dyDescent="0.2">
      <c r="A64" s="19" t="s">
        <v>25</v>
      </c>
      <c r="B64" s="17">
        <v>16</v>
      </c>
      <c r="C64" s="303"/>
      <c r="D64" s="303"/>
      <c r="E64" s="285"/>
      <c r="F64" s="177">
        <v>17400</v>
      </c>
      <c r="G64" s="178">
        <v>29700</v>
      </c>
      <c r="H64" s="177">
        <v>8100</v>
      </c>
      <c r="I64" s="177">
        <v>9100</v>
      </c>
    </row>
    <row r="65" spans="1:9" x14ac:dyDescent="0.2">
      <c r="A65" s="19" t="s">
        <v>26</v>
      </c>
      <c r="B65" s="17">
        <v>18</v>
      </c>
      <c r="C65" s="303"/>
      <c r="D65" s="303"/>
      <c r="E65" s="285"/>
      <c r="F65" s="177">
        <v>21400</v>
      </c>
      <c r="G65" s="178">
        <v>36800</v>
      </c>
      <c r="H65" s="177" t="s">
        <v>48</v>
      </c>
      <c r="I65" s="177" t="s">
        <v>48</v>
      </c>
    </row>
    <row r="66" spans="1:9" x14ac:dyDescent="0.2">
      <c r="A66" s="19" t="s">
        <v>27</v>
      </c>
      <c r="B66" s="17">
        <v>20</v>
      </c>
      <c r="C66" s="303"/>
      <c r="D66" s="303"/>
      <c r="E66" s="285"/>
      <c r="F66" s="177">
        <v>23500</v>
      </c>
      <c r="G66" s="178">
        <v>39900</v>
      </c>
      <c r="H66" s="177" t="s">
        <v>48</v>
      </c>
      <c r="I66" s="177" t="s">
        <v>48</v>
      </c>
    </row>
    <row r="67" spans="1:9" x14ac:dyDescent="0.2">
      <c r="A67" s="188"/>
      <c r="B67" s="189"/>
    </row>
    <row r="68" spans="1:9" x14ac:dyDescent="0.2">
      <c r="A68" s="188"/>
      <c r="B68" s="189"/>
    </row>
  </sheetData>
  <mergeCells count="55">
    <mergeCell ref="C33:C34"/>
    <mergeCell ref="D33:D34"/>
    <mergeCell ref="E33:E34"/>
    <mergeCell ref="C6:C7"/>
    <mergeCell ref="C8:C10"/>
    <mergeCell ref="D28:D32"/>
    <mergeCell ref="A2:I2"/>
    <mergeCell ref="A3:I3"/>
    <mergeCell ref="A1:I1"/>
    <mergeCell ref="A4:I4"/>
    <mergeCell ref="D26:D27"/>
    <mergeCell ref="C11:C12"/>
    <mergeCell ref="C13:C14"/>
    <mergeCell ref="C15:C17"/>
    <mergeCell ref="C18:C19"/>
    <mergeCell ref="C20:C25"/>
    <mergeCell ref="C26:C27"/>
    <mergeCell ref="C40:C41"/>
    <mergeCell ref="D40:D41"/>
    <mergeCell ref="E40:E48"/>
    <mergeCell ref="C42:C44"/>
    <mergeCell ref="D42:D44"/>
    <mergeCell ref="C45:C46"/>
    <mergeCell ref="D45:D46"/>
    <mergeCell ref="C47:C48"/>
    <mergeCell ref="D47:D48"/>
    <mergeCell ref="A35:I35"/>
    <mergeCell ref="A36:I36"/>
    <mergeCell ref="A37:I37"/>
    <mergeCell ref="A38:I38"/>
    <mergeCell ref="E6:E14"/>
    <mergeCell ref="E28:E32"/>
    <mergeCell ref="E15:E19"/>
    <mergeCell ref="E20:E27"/>
    <mergeCell ref="C28:C32"/>
    <mergeCell ref="D6:D7"/>
    <mergeCell ref="D8:D10"/>
    <mergeCell ref="D11:D12"/>
    <mergeCell ref="D13:D14"/>
    <mergeCell ref="D15:D17"/>
    <mergeCell ref="D18:D19"/>
    <mergeCell ref="D20:D25"/>
    <mergeCell ref="C49:C51"/>
    <mergeCell ref="D49:D51"/>
    <mergeCell ref="C62:C66"/>
    <mergeCell ref="D62:D66"/>
    <mergeCell ref="E62:E66"/>
    <mergeCell ref="E49:E53"/>
    <mergeCell ref="C52:C53"/>
    <mergeCell ref="D52:D53"/>
    <mergeCell ref="C54:C59"/>
    <mergeCell ref="D54:D59"/>
    <mergeCell ref="E54:E61"/>
    <mergeCell ref="C60:C61"/>
    <mergeCell ref="D60:D61"/>
  </mergeCells>
  <pageMargins left="0.25" right="0.25" top="0.84490740740740744" bottom="0.75" header="0.3" footer="0.3"/>
  <pageSetup paperSize="9" fitToHeight="0" orientation="portrait" r:id="rId1"/>
  <headerFooter>
    <oddHeader>&amp;L&amp;G&amp;R&amp;"+,полужирный"&amp;9г. Москва, г. Зеленоград, Георгиевский проспект д.5 
Тел:(495)739-02-66, E-mail: info@adelgroup.ru
www.adelgroup.ru</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19</vt:i4>
      </vt:variant>
    </vt:vector>
  </HeadingPairs>
  <TitlesOfParts>
    <vt:vector size="19" baseType="lpstr">
      <vt:lpstr>Система Скидок</vt:lpstr>
      <vt:lpstr>Калькулятор КП</vt:lpstr>
      <vt:lpstr>Сегменты</vt:lpstr>
      <vt:lpstr>Корпуса коронок</vt:lpstr>
      <vt:lpstr>Коронки Golz</vt:lpstr>
      <vt:lpstr>Подрозетники </vt:lpstr>
      <vt:lpstr>Резьбовые подрозетники "DOUBLE"</vt:lpstr>
      <vt:lpstr>Монтажный набор ТРИАДА</vt:lpstr>
      <vt:lpstr>Коронки DIAMOND HIT</vt:lpstr>
      <vt:lpstr>Кольцевые коронки BC R</vt:lpstr>
      <vt:lpstr>Коронки BKF 500</vt:lpstr>
      <vt:lpstr>Коронки BKF 829</vt:lpstr>
      <vt:lpstr>Коронки SF-D70</vt:lpstr>
      <vt:lpstr>Франкфурты GM</vt:lpstr>
      <vt:lpstr>ПАДы (Фрезы) Имортные</vt:lpstr>
      <vt:lpstr>Фрезы МИСОМ</vt:lpstr>
      <vt:lpstr>Сухорезы</vt:lpstr>
      <vt:lpstr>Дополнительная оснастка</vt:lpstr>
      <vt:lpstr>ЛИТСИЛ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2020-04-15T08:07:12Z</dcterms:created>
  <dcterms:modified xsi:type="dcterms:W3CDTF">2026-05-27T07:49:20Z</dcterms:modified>
</cp:coreProperties>
</file>